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ndaV\Desktop\30.09.2021. Domes sēde\"/>
    </mc:Choice>
  </mc:AlternateContent>
  <xr:revisionPtr revIDLastSave="0" documentId="8_{F1EFEE30-E522-4691-9959-89FAB405AA9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kolas" sheetId="25" r:id="rId1"/>
    <sheet name="bērni līdz 5 gadiem" sheetId="29" r:id="rId2"/>
    <sheet name="bērni no 5 gadu vec." sheetId="30" r:id="rId3"/>
  </sheets>
  <calcPr calcId="181029"/>
</workbook>
</file>

<file path=xl/calcChain.xml><?xml version="1.0" encoding="utf-8"?>
<calcChain xmlns="http://schemas.openxmlformats.org/spreadsheetml/2006/main">
  <c r="D17" i="29" l="1"/>
  <c r="E17" i="29"/>
  <c r="F17" i="29"/>
  <c r="G17" i="29"/>
  <c r="H17" i="29"/>
  <c r="I17" i="29"/>
  <c r="J17" i="29"/>
  <c r="K17" i="29"/>
  <c r="L17" i="29"/>
  <c r="M17" i="29"/>
  <c r="N17" i="29"/>
  <c r="O17" i="29"/>
  <c r="P17" i="29"/>
  <c r="C17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C24" i="29"/>
  <c r="Q14" i="30"/>
  <c r="C34" i="30"/>
  <c r="Q14" i="29"/>
  <c r="Q15" i="29"/>
  <c r="Q16" i="29"/>
  <c r="Q18" i="29"/>
  <c r="Q19" i="29"/>
  <c r="Q20" i="29"/>
  <c r="Q21" i="29"/>
  <c r="Q22" i="29"/>
  <c r="Q23" i="29"/>
  <c r="Q25" i="29"/>
  <c r="Q26" i="29"/>
  <c r="Q27" i="29"/>
  <c r="Q28" i="29"/>
  <c r="Q29" i="29"/>
  <c r="Q30" i="29"/>
  <c r="Q31" i="29"/>
  <c r="Q32" i="29"/>
  <c r="Q33" i="29"/>
  <c r="Q17" i="30"/>
  <c r="Q33" i="30"/>
  <c r="Q32" i="30"/>
  <c r="Q31" i="30"/>
  <c r="Q30" i="30"/>
  <c r="Q29" i="30"/>
  <c r="Q28" i="30"/>
  <c r="Q27" i="30"/>
  <c r="Q26" i="30"/>
  <c r="Q25" i="30"/>
  <c r="Q23" i="30"/>
  <c r="Q22" i="30"/>
  <c r="Q21" i="30"/>
  <c r="Q20" i="30"/>
  <c r="Q19" i="30"/>
  <c r="Q18" i="30"/>
  <c r="Q16" i="30"/>
  <c r="Q15" i="30"/>
  <c r="Q12" i="30"/>
  <c r="P15" i="25"/>
  <c r="P16" i="25"/>
  <c r="P18" i="25"/>
  <c r="P19" i="25"/>
  <c r="P20" i="25"/>
  <c r="P21" i="25"/>
  <c r="P22" i="25"/>
  <c r="P23" i="25"/>
  <c r="P25" i="25"/>
  <c r="P26" i="25"/>
  <c r="P27" i="25"/>
  <c r="P28" i="25"/>
  <c r="P29" i="25"/>
  <c r="P30" i="25"/>
  <c r="P31" i="25"/>
  <c r="P32" i="25"/>
  <c r="P33" i="25"/>
  <c r="P34" i="25"/>
  <c r="P14" i="25"/>
  <c r="Q12" i="29"/>
  <c r="O17" i="25"/>
  <c r="O24" i="25"/>
  <c r="P12" i="25"/>
  <c r="C17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D17" i="25"/>
  <c r="E17" i="25"/>
  <c r="F17" i="25"/>
  <c r="G17" i="25"/>
  <c r="H17" i="25"/>
  <c r="I17" i="25"/>
  <c r="J17" i="25"/>
  <c r="K17" i="25"/>
  <c r="L17" i="25"/>
  <c r="M17" i="25"/>
  <c r="N17" i="25"/>
  <c r="Q17" i="29" l="1"/>
  <c r="C35" i="25"/>
  <c r="P24" i="25"/>
  <c r="Q24" i="29"/>
  <c r="P17" i="25"/>
  <c r="Q24" i="30"/>
  <c r="K34" i="30"/>
  <c r="K34" i="29" l="1"/>
  <c r="N34" i="29"/>
  <c r="P34" i="29"/>
  <c r="N34" i="30"/>
  <c r="J34" i="30"/>
  <c r="F34" i="30"/>
  <c r="M35" i="25"/>
  <c r="M36" i="25" s="1"/>
  <c r="E35" i="25"/>
  <c r="F35" i="25"/>
  <c r="E34" i="30" l="1"/>
  <c r="E35" i="30" s="1"/>
  <c r="C36" i="25"/>
  <c r="H34" i="30"/>
  <c r="H35" i="30" s="1"/>
  <c r="G34" i="29"/>
  <c r="G35" i="29" s="1"/>
  <c r="E34" i="29"/>
  <c r="E35" i="29" s="1"/>
  <c r="L34" i="30"/>
  <c r="L35" i="30" s="1"/>
  <c r="P34" i="30"/>
  <c r="P35" i="30" s="1"/>
  <c r="G34" i="30"/>
  <c r="G35" i="30" s="1"/>
  <c r="O34" i="30"/>
  <c r="O35" i="30" s="1"/>
  <c r="O34" i="29"/>
  <c r="O35" i="29" s="1"/>
  <c r="L34" i="29"/>
  <c r="L35" i="29" s="1"/>
  <c r="M34" i="30"/>
  <c r="M35" i="30" s="1"/>
  <c r="I34" i="30"/>
  <c r="D34" i="30"/>
  <c r="D35" i="30" s="1"/>
  <c r="D34" i="29"/>
  <c r="D35" i="29" s="1"/>
  <c r="C34" i="29"/>
  <c r="M34" i="29"/>
  <c r="J34" i="29"/>
  <c r="I34" i="29"/>
  <c r="I35" i="29" s="1"/>
  <c r="H34" i="29"/>
  <c r="H35" i="29" s="1"/>
  <c r="F34" i="29"/>
  <c r="F35" i="29" s="1"/>
  <c r="N35" i="29"/>
  <c r="K35" i="30"/>
  <c r="P35" i="29"/>
  <c r="K35" i="29"/>
  <c r="N35" i="30"/>
  <c r="N35" i="25"/>
  <c r="N36" i="25" s="1"/>
  <c r="I35" i="25"/>
  <c r="I36" i="25" s="1"/>
  <c r="J35" i="30"/>
  <c r="F35" i="30"/>
  <c r="E36" i="25"/>
  <c r="D35" i="25"/>
  <c r="G35" i="25"/>
  <c r="G36" i="25" s="1"/>
  <c r="H35" i="25"/>
  <c r="H36" i="25" s="1"/>
  <c r="L35" i="25"/>
  <c r="L36" i="25" s="1"/>
  <c r="K35" i="25"/>
  <c r="K36" i="25" s="1"/>
  <c r="J35" i="25"/>
  <c r="J36" i="25" s="1"/>
  <c r="F36" i="25"/>
  <c r="D36" i="25" l="1"/>
  <c r="Q34" i="30"/>
  <c r="Q35" i="30" s="1"/>
  <c r="Q34" i="29"/>
  <c r="Q35" i="29" s="1"/>
  <c r="J35" i="29"/>
  <c r="I35" i="30"/>
  <c r="C35" i="29"/>
  <c r="M35" i="29"/>
  <c r="O35" i="25"/>
  <c r="O36" i="25" s="1"/>
  <c r="C35" i="30"/>
  <c r="P35" i="25" l="1"/>
  <c r="P36" i="25" s="1"/>
</calcChain>
</file>

<file path=xl/sharedStrings.xml><?xml version="1.0" encoding="utf-8"?>
<sst xmlns="http://schemas.openxmlformats.org/spreadsheetml/2006/main" count="140" uniqueCount="77">
  <si>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</si>
  <si>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</si>
  <si>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</si>
  <si>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</si>
  <si>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</si>
  <si>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</si>
  <si>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</si>
  <si>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</si>
  <si>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</si>
  <si>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</si>
  <si>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</si>
  <si>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</si>
  <si>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</si>
  <si>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</si>
  <si>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</si>
  <si>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</si>
  <si>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</si>
  <si>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</si>
  <si>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</si>
  <si>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</si>
  <si>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</si>
  <si>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</si>
  <si>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</si>
  <si>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</si>
  <si>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</si>
  <si>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</si>
  <si>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</si>
  <si>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</si>
  <si>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</si>
  <si>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</si>
  <si>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</si>
  <si>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</si>
  <si>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</si>
  <si>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</si>
  <si>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</si>
  <si>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</si>
  <si>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</si>
  <si>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</si>
  <si>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</si>
  <si>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</si>
  <si>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</si>
  <si>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</si>
  <si>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</si>
  <si>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</si>
  <si>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Ēdināšanas izdevumi - pašvaldības brīvpusdienas  (izņemot maksas pakalpojumus)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</si>
  <si>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</si>
  <si>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</si>
  <si>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</si>
  <si>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</si>
  <si>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</si>
  <si>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</si>
  <si>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</si>
  <si>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</si>
  <si>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</si>
  <si>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</si>
  <si>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</si>
  <si>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</si>
  <si>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Valsts un pašvaldību aprūpē un apgādē esošo personu uzturēšanas izdevumi (1.-4.klases ēdināšanas izdevumi pašvaldības finansētā daļa)</t>
  </si>
  <si>
    <t>Pēc 2020. gada naudas plūsmas</t>
  </si>
  <si>
    <t>Pēc 2020.gada naudas plūsmas</t>
  </si>
  <si>
    <t>Ošupes pag. Degumnieku pamatsk.</t>
  </si>
  <si>
    <t xml:space="preserve">        09.100. Pirmsskolas  izglītības iestāžu izdevumi pēc 2020.gada naudas plūsmas (eiro)</t>
  </si>
  <si>
    <t xml:space="preserve">Bērnu skaits uz 01.01.2021. </t>
  </si>
  <si>
    <t>Valsts un pašvaldību aprūpē un apgādē esošo personu uzturēšanas izdevumi (5.-12. klases ēdināšanas izdevumi pašvaldības finansētā daļa)</t>
  </si>
  <si>
    <t>Skolēnu skaits uz 01.09.2021.</t>
  </si>
  <si>
    <t>Bērnu skaits uz 01.09.2021</t>
  </si>
  <si>
    <t>Madonas pilsētas PII "Kastanītis"</t>
  </si>
  <si>
    <t xml:space="preserve">Madonas pilsētas PII "Priedīte" </t>
  </si>
  <si>
    <t xml:space="preserve">Madonas pilsētas PII "Saulīte" </t>
  </si>
  <si>
    <r>
      <t>Pēc 2020.gada naudas plūsmas 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</si>
  <si>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 xml:space="preserve">Izmaksu aprēķins 2021. gadā bērniem līdz 5 gadu vecumam    </t>
  </si>
  <si>
    <t xml:space="preserve">Izmaksu aprēķins 2021.gadā par vienu audzēkni    </t>
  </si>
  <si>
    <t xml:space="preserve">Izmaksu aprēķins 2021. gadā bērniem no 5 gadu vecuma   </t>
  </si>
  <si>
    <t>Pielikums</t>
  </si>
  <si>
    <t>Madonas novada pašvaldības domes</t>
  </si>
  <si>
    <t>30.09.2021. lēmumam Nr.285</t>
  </si>
  <si>
    <t>(Prot.Nr.11, 31.p.)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</si>
</sst>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3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2" fontId="3" fillId="0" borderId="0" xfId="0" applyNumberFormat="1" applyFont="1" applyBorder="1"/>
    <xf numFmtId="0" fontId="0" fillId="0" borderId="0" xfId="0" applyBorder="1"/>
    <xf numFmtId="0" fontId="4" fillId="0" borderId="0" xfId="0" applyFont="1" applyBorder="1" applyAlignme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9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0" fillId="0" borderId="0" xfId="0" applyNumberFormat="1" applyFill="1"/>
    <xf numFmtId="0" fontId="4" fillId="0" borderId="2" xfId="0" applyFont="1" applyFill="1" applyBorder="1" applyAlignment="1">
      <alignment horizontal="right"/>
    </xf>
    <xf numFmtId="0" fontId="4" fillId="0" borderId="1" xfId="0" applyFont="1" applyBorder="1"/>
    <xf numFmtId="0" fontId="3" fillId="0" borderId="1" xfId="1" applyFont="1" applyFill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1" fontId="4" fillId="0" borderId="1" xfId="0" applyNumberFormat="1" applyFont="1" applyBorder="1"/>
    <xf numFmtId="0" fontId="4" fillId="0" borderId="0" xfId="0" applyFont="1" applyFill="1" applyBorder="1"/>
    <xf numFmtId="2" fontId="0" fillId="0" borderId="0" xfId="0" applyNumberFormat="1" applyFont="1" applyFill="1" applyBorder="1"/>
    <xf numFmtId="0" fontId="3" fillId="0" borderId="0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 applyBorder="1"/>
    <xf numFmtId="0" fontId="12" fillId="0" borderId="0" xfId="0" applyFont="1" applyAlignment="1">
      <alignment horizontal="right"/>
    </xf>
    <xf numFmtId="0" fontId="3" fillId="0" borderId="0" xfId="0" applyFont="1" applyBorder="1"/>
    <xf numFmtId="1" fontId="9" fillId="0" borderId="1" xfId="0" applyNumberFormat="1" applyFont="1" applyFill="1" applyBorder="1"/>
    <xf numFmtId="0" fontId="4" fillId="0" borderId="1" xfId="0" applyFont="1" applyFill="1" applyBorder="1"/>
    <xf numFmtId="1" fontId="11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1" fontId="3" fillId="0" borderId="1" xfId="0" applyNumberFormat="1" applyFont="1" applyBorder="1"/>
    <xf numFmtId="0" fontId="14" fillId="0" borderId="2" xfId="0" applyFont="1" applyFill="1" applyBorder="1" applyAlignment="1">
      <alignment horizontal="right"/>
    </xf>
    <xf numFmtId="164" fontId="15" fillId="0" borderId="0" xfId="0" applyNumberFormat="1" applyFont="1"/>
    <xf numFmtId="0" fontId="1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11" fillId="0" borderId="0" xfId="0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0" fontId="15" fillId="0" borderId="0" xfId="0" applyFont="1"/>
    <xf numFmtId="0" fontId="15" fillId="0" borderId="0" xfId="0" applyFont="1" applyBorder="1"/>
    <xf numFmtId="164" fontId="17" fillId="0" borderId="0" xfId="0" applyNumberFormat="1" applyFont="1"/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15" fillId="0" borderId="0" xfId="4" applyNumberFormat="1" applyFont="1"/>
    <xf numFmtId="0" fontId="15" fillId="0" borderId="1" xfId="0" applyFont="1" applyBorder="1"/>
    <xf numFmtId="1" fontId="17" fillId="0" borderId="1" xfId="0" applyNumberFormat="1" applyFont="1" applyBorder="1"/>
    <xf numFmtId="1" fontId="15" fillId="0" borderId="1" xfId="0" applyNumberFormat="1" applyFont="1" applyBorder="1"/>
    <xf numFmtId="1" fontId="11" fillId="0" borderId="1" xfId="0" applyNumberFormat="1" applyFont="1" applyBorder="1"/>
    <xf numFmtId="1" fontId="18" fillId="0" borderId="1" xfId="0" applyNumberFormat="1" applyFont="1" applyBorder="1"/>
    <xf numFmtId="0" fontId="11" fillId="0" borderId="1" xfId="0" applyFont="1" applyBorder="1"/>
    <xf numFmtId="0" fontId="17" fillId="0" borderId="1" xfId="0" applyFont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/>
    <xf numFmtId="165" fontId="0" fillId="0" borderId="0" xfId="0" applyNumberFormat="1"/>
    <xf numFmtId="0" fontId="4" fillId="0" borderId="0" xfId="0" applyFont="1" applyFill="1"/>
    <xf numFmtId="0" fontId="17" fillId="0" borderId="0" xfId="0" applyFont="1" applyFill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/>
    <xf numFmtId="1" fontId="4" fillId="0" borderId="0" xfId="0" applyNumberFormat="1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0" fillId="0" borderId="7" xfId="0" applyBorder="1" applyAlignment="1"/>
  </cellXfs>
  <cellStyles count="5">
    <cellStyle name="Parasts" xfId="0" builtinId="0"/>
    <cellStyle name="Parasts 2" xfId="1" xr:uid="{00000000-0005-0000-0000-000001000000}"/>
    <cellStyle name="Parasts 2 2" xfId="2" xr:uid="{00000000-0005-0000-0000-000002000000}"/>
    <cellStyle name="Parasts 3" xfId="3" xr:uid="{00000000-0005-0000-0000-000003000000}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workbookViewId="0">
      <selection activeCell="D1" sqref="D1:F4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3.5703125" customWidth="1"/>
    <col min="4" max="4" width="11.28515625" customWidth="1"/>
    <col min="5" max="5" width="9.42578125" customWidth="1"/>
    <col min="6" max="12" width="9.140625" customWidth="1"/>
    <col min="13" max="13" width="11.140625" customWidth="1"/>
    <col min="14" max="14" width="10.85546875" customWidth="1"/>
    <col min="15" max="15" width="8.7109375" bestFit="1" customWidth="1"/>
    <col min="16" max="16" width="8" bestFit="1" customWidth="1"/>
    <col min="17" max="17" width="9.140625" style="6" customWidth="1"/>
    <col min="18" max="19" width="9.140625" style="6"/>
  </cols>
  <sheetData>
    <row r="1" spans="1:19" x14ac:dyDescent="0.2">
      <c r="D1" t="s">
        <v>73</v>
      </c>
    </row>
    <row r="2" spans="1:19" x14ac:dyDescent="0.2">
      <c r="D2" t="s">
        <v>74</v>
      </c>
    </row>
    <row r="3" spans="1:19" x14ac:dyDescent="0.2">
      <c r="D3" t="s">
        <v>75</v>
      </c>
    </row>
    <row r="4" spans="1:19" x14ac:dyDescent="0.2">
      <c r="D4" t="s">
        <v>76</v>
      </c>
    </row>
    <row r="7" spans="1:19" ht="15" x14ac:dyDescent="0.2">
      <c r="B7" s="8" t="s">
        <v>71</v>
      </c>
    </row>
    <row r="8" spans="1:19" x14ac:dyDescent="0.2">
      <c r="A8" s="71"/>
      <c r="B8" s="3" t="s">
        <v>58</v>
      </c>
      <c r="C8" s="1"/>
    </row>
    <row r="9" spans="1:19" x14ac:dyDescent="0.2">
      <c r="A9" s="71"/>
      <c r="B9" s="3"/>
      <c r="C9" s="1"/>
    </row>
    <row r="10" spans="1:19" s="53" customFormat="1" ht="12" x14ac:dyDescent="0.2">
      <c r="A10" s="72"/>
      <c r="B10" s="52"/>
      <c r="C10" s="5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Q10" s="54"/>
      <c r="R10" s="54"/>
      <c r="S10" s="54"/>
    </row>
    <row r="11" spans="1:19" s="21" customFormat="1" ht="52.5" customHeight="1" x14ac:dyDescent="0.2">
      <c r="A11" s="56" t="s">
        <v>1</v>
      </c>
      <c r="B11" s="57" t="s">
        <v>0</v>
      </c>
      <c r="C11" s="48" t="s">
        <v>55</v>
      </c>
      <c r="D11" s="48" t="s">
        <v>10</v>
      </c>
      <c r="E11" s="49" t="s">
        <v>11</v>
      </c>
      <c r="F11" s="49" t="s">
        <v>12</v>
      </c>
      <c r="G11" s="49" t="s">
        <v>13</v>
      </c>
      <c r="H11" s="49" t="s">
        <v>14</v>
      </c>
      <c r="I11" s="49" t="s">
        <v>15</v>
      </c>
      <c r="J11" s="49" t="s">
        <v>16</v>
      </c>
      <c r="K11" s="49" t="s">
        <v>17</v>
      </c>
      <c r="L11" s="49" t="s">
        <v>18</v>
      </c>
      <c r="M11" s="49" t="s">
        <v>19</v>
      </c>
      <c r="N11" s="49" t="s">
        <v>60</v>
      </c>
      <c r="O11" s="49" t="s">
        <v>20</v>
      </c>
      <c r="P11" s="27" t="s">
        <v>21</v>
      </c>
      <c r="Q11" s="35"/>
      <c r="R11" s="35"/>
      <c r="S11" s="35"/>
    </row>
    <row r="12" spans="1:19" s="21" customFormat="1" ht="22.5" customHeight="1" x14ac:dyDescent="0.2">
      <c r="A12" s="39"/>
      <c r="B12" s="22" t="s">
        <v>64</v>
      </c>
      <c r="C12" s="77">
        <v>983</v>
      </c>
      <c r="D12" s="77">
        <v>263</v>
      </c>
      <c r="E12" s="77">
        <v>66</v>
      </c>
      <c r="F12" s="77">
        <v>93</v>
      </c>
      <c r="G12" s="77">
        <v>97</v>
      </c>
      <c r="H12" s="77">
        <v>77</v>
      </c>
      <c r="I12" s="77">
        <v>102</v>
      </c>
      <c r="J12" s="77">
        <v>49</v>
      </c>
      <c r="K12" s="77">
        <v>66</v>
      </c>
      <c r="L12" s="77">
        <v>153</v>
      </c>
      <c r="M12" s="77">
        <v>92</v>
      </c>
      <c r="N12" s="77">
        <v>69</v>
      </c>
      <c r="O12" s="77">
        <v>26</v>
      </c>
      <c r="P12" s="45">
        <f>SUM(C12:O12)</f>
        <v>2136</v>
      </c>
      <c r="Q12" s="35"/>
      <c r="R12" s="35"/>
      <c r="S12" s="35"/>
    </row>
    <row r="13" spans="1:19" ht="29.25" customHeight="1" x14ac:dyDescent="0.25">
      <c r="A13" s="68"/>
      <c r="B13" s="69"/>
      <c r="C13" s="69"/>
      <c r="D13" s="69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50"/>
    </row>
    <row r="14" spans="1:19" ht="39.75" customHeight="1" x14ac:dyDescent="0.2">
      <c r="A14" s="46">
        <v>1100</v>
      </c>
      <c r="B14" s="23" t="s">
        <v>46</v>
      </c>
      <c r="C14" s="40">
        <v>207241</v>
      </c>
      <c r="D14" s="40">
        <v>82754</v>
      </c>
      <c r="E14" s="40">
        <v>56240</v>
      </c>
      <c r="F14" s="40">
        <v>61630</v>
      </c>
      <c r="G14" s="40">
        <v>34874</v>
      </c>
      <c r="H14" s="40">
        <v>43373</v>
      </c>
      <c r="I14" s="40">
        <v>58650</v>
      </c>
      <c r="J14" s="40">
        <v>31113</v>
      </c>
      <c r="K14" s="40">
        <v>21728</v>
      </c>
      <c r="L14" s="40">
        <v>73746</v>
      </c>
      <c r="M14" s="40">
        <v>65573</v>
      </c>
      <c r="N14" s="40">
        <v>50059</v>
      </c>
      <c r="O14" s="40">
        <v>41953</v>
      </c>
      <c r="P14" s="40">
        <f t="shared" ref="P14:P35" si="0">SUM(C14:O14)</f>
        <v>828934</v>
      </c>
    </row>
    <row r="15" spans="1:19" ht="69.75" customHeight="1" x14ac:dyDescent="0.2">
      <c r="A15" s="46">
        <v>1200</v>
      </c>
      <c r="B15" s="23" t="s">
        <v>45</v>
      </c>
      <c r="C15" s="45">
        <v>63113</v>
      </c>
      <c r="D15" s="45">
        <v>22026</v>
      </c>
      <c r="E15" s="40">
        <v>15091</v>
      </c>
      <c r="F15" s="40">
        <v>15650</v>
      </c>
      <c r="G15" s="40">
        <v>11868</v>
      </c>
      <c r="H15" s="40">
        <v>11180</v>
      </c>
      <c r="I15" s="40">
        <v>15749</v>
      </c>
      <c r="J15" s="40">
        <v>7742</v>
      </c>
      <c r="K15" s="40">
        <v>5237</v>
      </c>
      <c r="L15" s="40">
        <v>19370</v>
      </c>
      <c r="M15" s="40">
        <v>16303</v>
      </c>
      <c r="N15" s="40">
        <v>12628</v>
      </c>
      <c r="O15" s="40">
        <v>10732</v>
      </c>
      <c r="P15" s="40">
        <f t="shared" si="0"/>
        <v>226689</v>
      </c>
    </row>
    <row r="16" spans="1:19" ht="45.75" customHeight="1" x14ac:dyDescent="0.2">
      <c r="A16" s="46">
        <v>2100</v>
      </c>
      <c r="B16" s="23" t="s">
        <v>47</v>
      </c>
      <c r="C16" s="45">
        <v>589</v>
      </c>
      <c r="D16" s="45">
        <v>31</v>
      </c>
      <c r="E16" s="40">
        <v>57</v>
      </c>
      <c r="F16" s="40">
        <v>3</v>
      </c>
      <c r="G16" s="40">
        <v>0</v>
      </c>
      <c r="H16" s="40">
        <v>0</v>
      </c>
      <c r="I16" s="40">
        <v>72</v>
      </c>
      <c r="J16" s="40">
        <v>0</v>
      </c>
      <c r="K16" s="40">
        <v>0</v>
      </c>
      <c r="L16" s="40">
        <v>37</v>
      </c>
      <c r="M16" s="40">
        <v>0</v>
      </c>
      <c r="N16" s="40">
        <v>118</v>
      </c>
      <c r="O16" s="40">
        <v>0</v>
      </c>
      <c r="P16" s="40">
        <f t="shared" si="0"/>
        <v>907</v>
      </c>
    </row>
    <row r="17" spans="1:20" ht="21.75" customHeight="1" x14ac:dyDescent="0.2">
      <c r="A17" s="46">
        <v>2200</v>
      </c>
      <c r="B17" s="23" t="s">
        <v>48</v>
      </c>
      <c r="C17" s="45">
        <f>SUM(C18:C23)</f>
        <v>121028</v>
      </c>
      <c r="D17" s="45">
        <f t="shared" ref="D17:N17" si="1">SUM(D18:D23)</f>
        <v>73214</v>
      </c>
      <c r="E17" s="45">
        <f t="shared" si="1"/>
        <v>42444</v>
      </c>
      <c r="F17" s="45">
        <f t="shared" si="1"/>
        <v>44366</v>
      </c>
      <c r="G17" s="45">
        <f t="shared" si="1"/>
        <v>18450</v>
      </c>
      <c r="H17" s="45">
        <f t="shared" si="1"/>
        <v>48243</v>
      </c>
      <c r="I17" s="45">
        <f t="shared" si="1"/>
        <v>40198</v>
      </c>
      <c r="J17" s="45">
        <f t="shared" si="1"/>
        <v>7479</v>
      </c>
      <c r="K17" s="45">
        <f t="shared" si="1"/>
        <v>26157</v>
      </c>
      <c r="L17" s="45">
        <f t="shared" si="1"/>
        <v>44901</v>
      </c>
      <c r="M17" s="45">
        <f t="shared" si="1"/>
        <v>25439</v>
      </c>
      <c r="N17" s="45">
        <f t="shared" si="1"/>
        <v>15995</v>
      </c>
      <c r="O17" s="45">
        <f>SUM(O18:O23)</f>
        <v>29855</v>
      </c>
      <c r="P17" s="40">
        <f t="shared" si="0"/>
        <v>537769</v>
      </c>
    </row>
    <row r="18" spans="1:20" ht="18.75" customHeight="1" x14ac:dyDescent="0.2">
      <c r="A18" s="73">
        <v>2210</v>
      </c>
      <c r="B18" s="4" t="s">
        <v>2</v>
      </c>
      <c r="C18" s="26">
        <v>2202</v>
      </c>
      <c r="D18" s="26">
        <v>4316</v>
      </c>
      <c r="E18" s="26">
        <v>1617</v>
      </c>
      <c r="F18" s="26">
        <v>630</v>
      </c>
      <c r="G18" s="26">
        <v>162</v>
      </c>
      <c r="H18" s="26">
        <v>854</v>
      </c>
      <c r="I18" s="26">
        <v>824</v>
      </c>
      <c r="J18" s="26">
        <v>518</v>
      </c>
      <c r="K18" s="26">
        <v>462</v>
      </c>
      <c r="L18" s="26">
        <v>640</v>
      </c>
      <c r="M18" s="26">
        <v>1076</v>
      </c>
      <c r="N18" s="26">
        <v>1016</v>
      </c>
      <c r="O18" s="26">
        <v>1198</v>
      </c>
      <c r="P18" s="40">
        <f t="shared" si="0"/>
        <v>15515</v>
      </c>
      <c r="Q18" s="19"/>
      <c r="T18" s="15"/>
    </row>
    <row r="19" spans="1:20" ht="21" customHeight="1" x14ac:dyDescent="0.2">
      <c r="A19" s="73">
        <v>2220</v>
      </c>
      <c r="B19" s="4" t="s">
        <v>3</v>
      </c>
      <c r="C19" s="26">
        <v>86737</v>
      </c>
      <c r="D19" s="26">
        <v>47136</v>
      </c>
      <c r="E19" s="26">
        <v>28099</v>
      </c>
      <c r="F19" s="26">
        <v>38604</v>
      </c>
      <c r="G19" s="26">
        <v>7401</v>
      </c>
      <c r="H19" s="26">
        <v>7764</v>
      </c>
      <c r="I19" s="26">
        <v>19950</v>
      </c>
      <c r="J19" s="26">
        <v>5261</v>
      </c>
      <c r="K19" s="26">
        <v>10609</v>
      </c>
      <c r="L19" s="26">
        <v>25456</v>
      </c>
      <c r="M19" s="26">
        <v>12246</v>
      </c>
      <c r="N19" s="26">
        <v>7784</v>
      </c>
      <c r="O19" s="26">
        <v>26658</v>
      </c>
      <c r="P19" s="40">
        <f t="shared" si="0"/>
        <v>323705</v>
      </c>
      <c r="Q19" s="19"/>
      <c r="T19" s="15"/>
    </row>
    <row r="20" spans="1:20" ht="27" customHeight="1" x14ac:dyDescent="0.2">
      <c r="A20" s="73">
        <v>2230</v>
      </c>
      <c r="B20" s="4" t="s">
        <v>4</v>
      </c>
      <c r="C20" s="26">
        <v>3967</v>
      </c>
      <c r="D20" s="26">
        <v>4712</v>
      </c>
      <c r="E20" s="26">
        <v>335</v>
      </c>
      <c r="F20" s="26">
        <v>2026</v>
      </c>
      <c r="G20" s="26">
        <v>847</v>
      </c>
      <c r="H20" s="26">
        <v>925</v>
      </c>
      <c r="I20" s="26">
        <v>454</v>
      </c>
      <c r="J20" s="26">
        <v>517</v>
      </c>
      <c r="K20" s="26">
        <v>590</v>
      </c>
      <c r="L20" s="26">
        <v>3611</v>
      </c>
      <c r="M20" s="26">
        <v>293</v>
      </c>
      <c r="N20" s="26">
        <v>2698</v>
      </c>
      <c r="O20" s="26">
        <v>171</v>
      </c>
      <c r="P20" s="40">
        <f t="shared" si="0"/>
        <v>21146</v>
      </c>
      <c r="Q20" s="19"/>
      <c r="T20" s="15"/>
    </row>
    <row r="21" spans="1:20" ht="27" customHeight="1" x14ac:dyDescent="0.2">
      <c r="A21" s="73">
        <v>2240</v>
      </c>
      <c r="B21" s="4" t="s">
        <v>49</v>
      </c>
      <c r="C21" s="26">
        <v>24526</v>
      </c>
      <c r="D21" s="26">
        <v>4094</v>
      </c>
      <c r="E21" s="26">
        <v>11377</v>
      </c>
      <c r="F21" s="26">
        <v>2758</v>
      </c>
      <c r="G21" s="26">
        <v>9518</v>
      </c>
      <c r="H21" s="26">
        <v>36945</v>
      </c>
      <c r="I21" s="26">
        <v>18295</v>
      </c>
      <c r="J21" s="26">
        <v>709</v>
      </c>
      <c r="K21" s="26">
        <v>14177</v>
      </c>
      <c r="L21" s="26">
        <v>14459</v>
      </c>
      <c r="M21" s="26">
        <v>10827</v>
      </c>
      <c r="N21" s="26">
        <v>3294</v>
      </c>
      <c r="O21" s="26">
        <v>1654</v>
      </c>
      <c r="P21" s="40">
        <f t="shared" si="0"/>
        <v>152633</v>
      </c>
      <c r="Q21" s="19"/>
      <c r="T21" s="15"/>
    </row>
    <row r="22" spans="1:20" ht="17.25" customHeight="1" x14ac:dyDescent="0.2">
      <c r="A22" s="73">
        <v>2250</v>
      </c>
      <c r="B22" s="4" t="s">
        <v>5</v>
      </c>
      <c r="C22" s="26">
        <v>48</v>
      </c>
      <c r="D22" s="26">
        <v>0</v>
      </c>
      <c r="E22" s="26">
        <v>983</v>
      </c>
      <c r="F22" s="26">
        <v>348</v>
      </c>
      <c r="G22" s="26">
        <v>380</v>
      </c>
      <c r="H22" s="26">
        <v>1715</v>
      </c>
      <c r="I22" s="26">
        <v>365</v>
      </c>
      <c r="J22" s="26">
        <v>127</v>
      </c>
      <c r="K22" s="26">
        <v>319</v>
      </c>
      <c r="L22" s="26">
        <v>228</v>
      </c>
      <c r="M22" s="26">
        <v>993</v>
      </c>
      <c r="N22" s="26">
        <v>355</v>
      </c>
      <c r="O22" s="26">
        <v>174</v>
      </c>
      <c r="P22" s="40">
        <f t="shared" si="0"/>
        <v>6035</v>
      </c>
      <c r="Q22" s="19"/>
      <c r="T22" s="15"/>
    </row>
    <row r="23" spans="1:20" ht="27" customHeight="1" x14ac:dyDescent="0.2">
      <c r="A23" s="73">
        <v>2260</v>
      </c>
      <c r="B23" s="4" t="s">
        <v>50</v>
      </c>
      <c r="C23" s="26">
        <v>3548</v>
      </c>
      <c r="D23" s="26">
        <v>12956</v>
      </c>
      <c r="E23" s="26">
        <v>33</v>
      </c>
      <c r="F23" s="26">
        <v>0</v>
      </c>
      <c r="G23" s="26">
        <v>142</v>
      </c>
      <c r="H23" s="26">
        <v>40</v>
      </c>
      <c r="I23" s="26">
        <v>310</v>
      </c>
      <c r="J23" s="26">
        <v>347</v>
      </c>
      <c r="K23" s="26">
        <v>0</v>
      </c>
      <c r="L23" s="26">
        <v>507</v>
      </c>
      <c r="M23" s="26">
        <v>4</v>
      </c>
      <c r="N23" s="26">
        <v>848</v>
      </c>
      <c r="O23" s="26">
        <v>0</v>
      </c>
      <c r="P23" s="40">
        <f t="shared" si="0"/>
        <v>18735</v>
      </c>
      <c r="Q23" s="19"/>
      <c r="T23" s="15"/>
    </row>
    <row r="24" spans="1:20" ht="27" customHeight="1" x14ac:dyDescent="0.2">
      <c r="A24" s="46">
        <v>2300</v>
      </c>
      <c r="B24" s="23" t="s">
        <v>51</v>
      </c>
      <c r="C24" s="45">
        <f>SUM(C25:C32)</f>
        <v>141493</v>
      </c>
      <c r="D24" s="45">
        <f t="shared" ref="D24:N24" si="2">SUM(D25:D32)</f>
        <v>63259</v>
      </c>
      <c r="E24" s="45">
        <f t="shared" si="2"/>
        <v>12634</v>
      </c>
      <c r="F24" s="45">
        <f t="shared" si="2"/>
        <v>28737</v>
      </c>
      <c r="G24" s="45">
        <f t="shared" si="2"/>
        <v>18677</v>
      </c>
      <c r="H24" s="45">
        <f t="shared" si="2"/>
        <v>18825</v>
      </c>
      <c r="I24" s="45">
        <f t="shared" si="2"/>
        <v>23604</v>
      </c>
      <c r="J24" s="45">
        <f t="shared" si="2"/>
        <v>13491</v>
      </c>
      <c r="K24" s="45">
        <f t="shared" si="2"/>
        <v>14406</v>
      </c>
      <c r="L24" s="45">
        <f t="shared" si="2"/>
        <v>55136</v>
      </c>
      <c r="M24" s="45">
        <f t="shared" si="2"/>
        <v>32666</v>
      </c>
      <c r="N24" s="45">
        <f t="shared" si="2"/>
        <v>31644</v>
      </c>
      <c r="O24" s="45">
        <f>SUM(O25:O32)</f>
        <v>13262</v>
      </c>
      <c r="P24" s="40">
        <f t="shared" si="0"/>
        <v>467834</v>
      </c>
      <c r="Q24" s="19"/>
      <c r="T24" s="15"/>
    </row>
    <row r="25" spans="1:20" ht="15.75" customHeight="1" x14ac:dyDescent="0.2">
      <c r="A25" s="25">
        <v>2310</v>
      </c>
      <c r="B25" s="4" t="s">
        <v>52</v>
      </c>
      <c r="C25" s="26">
        <v>10320</v>
      </c>
      <c r="D25" s="26">
        <v>22014</v>
      </c>
      <c r="E25" s="26">
        <v>2139</v>
      </c>
      <c r="F25" s="26">
        <v>4067</v>
      </c>
      <c r="G25" s="26">
        <v>2665</v>
      </c>
      <c r="H25" s="26">
        <v>4305</v>
      </c>
      <c r="I25" s="26">
        <v>2955</v>
      </c>
      <c r="J25" s="26">
        <v>1859</v>
      </c>
      <c r="K25" s="26">
        <v>3241</v>
      </c>
      <c r="L25" s="26">
        <v>14011</v>
      </c>
      <c r="M25" s="26">
        <v>2414</v>
      </c>
      <c r="N25" s="26">
        <v>5875</v>
      </c>
      <c r="O25" s="26">
        <v>1876</v>
      </c>
      <c r="P25" s="40">
        <f t="shared" si="0"/>
        <v>77741</v>
      </c>
      <c r="Q25" s="19"/>
      <c r="T25" s="15"/>
    </row>
    <row r="26" spans="1:20" ht="27.75" customHeight="1" x14ac:dyDescent="0.2">
      <c r="A26" s="25">
        <v>2320</v>
      </c>
      <c r="B26" s="4" t="s">
        <v>6</v>
      </c>
      <c r="C26" s="26">
        <v>0</v>
      </c>
      <c r="D26" s="26">
        <v>0</v>
      </c>
      <c r="E26" s="26">
        <v>0</v>
      </c>
      <c r="F26" s="26">
        <v>0</v>
      </c>
      <c r="G26" s="26">
        <v>1862</v>
      </c>
      <c r="H26" s="26">
        <v>104</v>
      </c>
      <c r="I26" s="26">
        <v>0</v>
      </c>
      <c r="J26" s="26">
        <v>0</v>
      </c>
      <c r="K26" s="26">
        <v>0</v>
      </c>
      <c r="L26" s="26">
        <v>5348</v>
      </c>
      <c r="M26" s="26">
        <v>14396</v>
      </c>
      <c r="N26" s="26">
        <v>13719</v>
      </c>
      <c r="O26" s="26">
        <v>3548</v>
      </c>
      <c r="P26" s="40">
        <f t="shared" si="0"/>
        <v>38977</v>
      </c>
      <c r="Q26" s="19"/>
      <c r="T26" s="15"/>
    </row>
    <row r="27" spans="1:20" ht="27" customHeight="1" x14ac:dyDescent="0.2">
      <c r="A27" s="25">
        <v>2340</v>
      </c>
      <c r="B27" s="4" t="s">
        <v>53</v>
      </c>
      <c r="C27" s="26">
        <v>134</v>
      </c>
      <c r="D27" s="26">
        <v>3</v>
      </c>
      <c r="E27" s="26">
        <v>0</v>
      </c>
      <c r="F27" s="26">
        <v>69</v>
      </c>
      <c r="G27" s="26">
        <v>12</v>
      </c>
      <c r="H27" s="26">
        <v>34</v>
      </c>
      <c r="I27" s="26">
        <v>0</v>
      </c>
      <c r="J27" s="26">
        <v>69</v>
      </c>
      <c r="K27" s="26">
        <v>37</v>
      </c>
      <c r="L27" s="26">
        <v>48</v>
      </c>
      <c r="M27" s="26">
        <v>0</v>
      </c>
      <c r="N27" s="26">
        <v>0</v>
      </c>
      <c r="O27" s="26">
        <v>108</v>
      </c>
      <c r="P27" s="40">
        <f t="shared" si="0"/>
        <v>514</v>
      </c>
      <c r="Q27" s="19"/>
      <c r="T27" s="15"/>
    </row>
    <row r="28" spans="1:20" ht="20.25" customHeight="1" x14ac:dyDescent="0.2">
      <c r="A28" s="25">
        <v>2350</v>
      </c>
      <c r="B28" s="4" t="s">
        <v>7</v>
      </c>
      <c r="C28" s="26">
        <v>14316</v>
      </c>
      <c r="D28" s="26">
        <v>6303</v>
      </c>
      <c r="E28" s="26">
        <v>2693</v>
      </c>
      <c r="F28" s="26">
        <v>12598</v>
      </c>
      <c r="G28" s="26">
        <v>3835</v>
      </c>
      <c r="H28" s="26">
        <v>3875</v>
      </c>
      <c r="I28" s="26">
        <v>7912</v>
      </c>
      <c r="J28" s="26">
        <v>2770</v>
      </c>
      <c r="K28" s="26">
        <v>3495</v>
      </c>
      <c r="L28" s="26">
        <v>16094</v>
      </c>
      <c r="M28" s="26">
        <v>4390</v>
      </c>
      <c r="N28" s="26">
        <v>4316</v>
      </c>
      <c r="O28" s="26">
        <v>2890</v>
      </c>
      <c r="P28" s="40">
        <f t="shared" si="0"/>
        <v>85487</v>
      </c>
      <c r="Q28" s="19"/>
      <c r="T28" s="15"/>
    </row>
    <row r="29" spans="1:20" ht="35.25" customHeight="1" x14ac:dyDescent="0.2">
      <c r="A29" s="25">
        <v>2360</v>
      </c>
      <c r="B29" s="4" t="s">
        <v>54</v>
      </c>
      <c r="C29" s="26">
        <v>43</v>
      </c>
      <c r="D29" s="26">
        <v>976</v>
      </c>
      <c r="E29" s="26">
        <v>0</v>
      </c>
      <c r="F29" s="26">
        <v>361</v>
      </c>
      <c r="G29" s="26">
        <v>0</v>
      </c>
      <c r="H29" s="26">
        <v>579</v>
      </c>
      <c r="I29" s="26">
        <v>0</v>
      </c>
      <c r="J29" s="26">
        <v>0</v>
      </c>
      <c r="K29" s="26">
        <v>84</v>
      </c>
      <c r="L29" s="26">
        <v>286</v>
      </c>
      <c r="M29" s="26">
        <v>0</v>
      </c>
      <c r="N29" s="26">
        <v>44</v>
      </c>
      <c r="O29" s="26">
        <v>0</v>
      </c>
      <c r="P29" s="40">
        <f t="shared" si="0"/>
        <v>2373</v>
      </c>
      <c r="Q29" s="19"/>
      <c r="T29" s="15"/>
    </row>
    <row r="30" spans="1:20" ht="38.25" customHeight="1" x14ac:dyDescent="0.2">
      <c r="A30" s="25">
        <v>2363</v>
      </c>
      <c r="B30" s="41" t="s">
        <v>57</v>
      </c>
      <c r="C30" s="39">
        <v>40376</v>
      </c>
      <c r="D30" s="39">
        <v>0</v>
      </c>
      <c r="E30" s="39">
        <v>2572</v>
      </c>
      <c r="F30" s="39">
        <v>3699</v>
      </c>
      <c r="G30" s="39">
        <v>3436</v>
      </c>
      <c r="H30" s="39">
        <v>3644</v>
      </c>
      <c r="I30" s="39">
        <v>4594</v>
      </c>
      <c r="J30" s="26">
        <v>1695</v>
      </c>
      <c r="K30" s="39">
        <v>2035</v>
      </c>
      <c r="L30" s="39">
        <v>4940</v>
      </c>
      <c r="M30" s="39">
        <v>4363</v>
      </c>
      <c r="N30" s="39">
        <v>2831</v>
      </c>
      <c r="O30" s="39">
        <v>1236</v>
      </c>
      <c r="P30" s="40">
        <f t="shared" si="0"/>
        <v>75421</v>
      </c>
      <c r="Q30" s="19"/>
      <c r="T30" s="15"/>
    </row>
    <row r="31" spans="1:20" ht="38.25" customHeight="1" x14ac:dyDescent="0.2">
      <c r="A31" s="25">
        <v>2363</v>
      </c>
      <c r="B31" s="41" t="s">
        <v>63</v>
      </c>
      <c r="C31" s="39">
        <v>64031</v>
      </c>
      <c r="D31" s="39">
        <v>28739</v>
      </c>
      <c r="E31" s="39">
        <v>4480</v>
      </c>
      <c r="F31" s="39">
        <v>6557</v>
      </c>
      <c r="G31" s="39">
        <v>6448</v>
      </c>
      <c r="H31" s="39">
        <v>4152</v>
      </c>
      <c r="I31" s="39">
        <v>6010</v>
      </c>
      <c r="J31" s="26">
        <v>4590</v>
      </c>
      <c r="K31" s="39">
        <v>4262</v>
      </c>
      <c r="L31" s="39">
        <v>12129</v>
      </c>
      <c r="M31" s="39">
        <v>6119</v>
      </c>
      <c r="N31" s="39">
        <v>3497</v>
      </c>
      <c r="O31" s="39">
        <v>2841</v>
      </c>
      <c r="P31" s="40">
        <f t="shared" si="0"/>
        <v>153855</v>
      </c>
      <c r="Q31" s="19"/>
      <c r="T31" s="15"/>
    </row>
    <row r="32" spans="1:20" ht="20.25" customHeight="1" x14ac:dyDescent="0.2">
      <c r="A32" s="25">
        <v>2370</v>
      </c>
      <c r="B32" s="22" t="s">
        <v>33</v>
      </c>
      <c r="C32" s="26">
        <v>12273</v>
      </c>
      <c r="D32" s="26">
        <v>5224</v>
      </c>
      <c r="E32" s="26">
        <v>750</v>
      </c>
      <c r="F32" s="26">
        <v>1386</v>
      </c>
      <c r="G32" s="26">
        <v>419</v>
      </c>
      <c r="H32" s="26">
        <v>2132</v>
      </c>
      <c r="I32" s="26">
        <v>2133</v>
      </c>
      <c r="J32" s="26">
        <v>2508</v>
      </c>
      <c r="K32" s="26">
        <v>1252</v>
      </c>
      <c r="L32" s="26">
        <v>2280</v>
      </c>
      <c r="M32" s="26">
        <v>984</v>
      </c>
      <c r="N32" s="26">
        <v>1362</v>
      </c>
      <c r="O32" s="26">
        <v>763</v>
      </c>
      <c r="P32" s="40">
        <f t="shared" si="0"/>
        <v>33466</v>
      </c>
      <c r="Q32" s="19"/>
      <c r="T32" s="15"/>
    </row>
    <row r="33" spans="1:19" ht="21.75" customHeight="1" x14ac:dyDescent="0.2">
      <c r="A33" s="47">
        <v>2400</v>
      </c>
      <c r="B33" s="23" t="s">
        <v>8</v>
      </c>
      <c r="C33" s="45">
        <v>664</v>
      </c>
      <c r="D33" s="45">
        <v>0</v>
      </c>
      <c r="E33" s="45">
        <v>108</v>
      </c>
      <c r="F33" s="45">
        <v>0</v>
      </c>
      <c r="G33" s="45">
        <v>0</v>
      </c>
      <c r="H33" s="45">
        <v>149</v>
      </c>
      <c r="I33" s="45">
        <v>0</v>
      </c>
      <c r="J33" s="45">
        <v>0</v>
      </c>
      <c r="K33" s="45">
        <v>0</v>
      </c>
      <c r="L33" s="45">
        <v>0</v>
      </c>
      <c r="M33" s="45">
        <v>196</v>
      </c>
      <c r="N33" s="45">
        <v>150</v>
      </c>
      <c r="O33" s="45">
        <v>276</v>
      </c>
      <c r="P33" s="40">
        <f t="shared" si="0"/>
        <v>1543</v>
      </c>
      <c r="Q33" s="19"/>
    </row>
    <row r="34" spans="1:19" ht="18.75" customHeight="1" x14ac:dyDescent="0.2">
      <c r="A34" s="47">
        <v>5233</v>
      </c>
      <c r="B34" s="34" t="s">
        <v>34</v>
      </c>
      <c r="C34" s="45">
        <v>9098</v>
      </c>
      <c r="D34" s="45">
        <v>3625</v>
      </c>
      <c r="E34" s="45">
        <v>1515</v>
      </c>
      <c r="F34" s="45">
        <v>1209</v>
      </c>
      <c r="G34" s="45">
        <v>882</v>
      </c>
      <c r="H34" s="45">
        <v>1148</v>
      </c>
      <c r="I34" s="45">
        <v>1403</v>
      </c>
      <c r="J34" s="45">
        <v>562</v>
      </c>
      <c r="K34" s="45">
        <v>2007</v>
      </c>
      <c r="L34" s="45">
        <v>2369</v>
      </c>
      <c r="M34" s="45">
        <v>2590</v>
      </c>
      <c r="N34" s="45">
        <v>420</v>
      </c>
      <c r="O34" s="45">
        <v>593</v>
      </c>
      <c r="P34" s="40">
        <f t="shared" si="0"/>
        <v>27421</v>
      </c>
      <c r="Q34" s="19"/>
    </row>
    <row r="35" spans="1:19" ht="18" customHeight="1" x14ac:dyDescent="0.2">
      <c r="A35" s="81" t="s">
        <v>9</v>
      </c>
      <c r="B35" s="82"/>
      <c r="C35" s="42">
        <f>C14+C15+C16+C17+C24+C33+C34</f>
        <v>543226</v>
      </c>
      <c r="D35" s="28">
        <f t="shared" ref="D35:O35" si="3">D14+D15+D16+D17+D24+D33+D34</f>
        <v>244909</v>
      </c>
      <c r="E35" s="28">
        <f t="shared" si="3"/>
        <v>128089</v>
      </c>
      <c r="F35" s="28">
        <f t="shared" si="3"/>
        <v>151595</v>
      </c>
      <c r="G35" s="28">
        <f t="shared" si="3"/>
        <v>84751</v>
      </c>
      <c r="H35" s="28">
        <f t="shared" si="3"/>
        <v>122918</v>
      </c>
      <c r="I35" s="28">
        <f t="shared" si="3"/>
        <v>139676</v>
      </c>
      <c r="J35" s="28">
        <f t="shared" si="3"/>
        <v>60387</v>
      </c>
      <c r="K35" s="28">
        <f t="shared" si="3"/>
        <v>69535</v>
      </c>
      <c r="L35" s="28">
        <f t="shared" si="3"/>
        <v>195559</v>
      </c>
      <c r="M35" s="28">
        <f t="shared" si="3"/>
        <v>142767</v>
      </c>
      <c r="N35" s="28">
        <f t="shared" si="3"/>
        <v>111014</v>
      </c>
      <c r="O35" s="28">
        <f t="shared" si="3"/>
        <v>96671</v>
      </c>
      <c r="P35" s="40">
        <f t="shared" si="0"/>
        <v>2091097</v>
      </c>
    </row>
    <row r="36" spans="1:19" ht="24.75" customHeight="1" x14ac:dyDescent="0.2">
      <c r="A36" s="81" t="s">
        <v>30</v>
      </c>
      <c r="B36" s="83"/>
      <c r="C36" s="29">
        <f t="shared" ref="C36:P36" si="4">C35/C12/12</f>
        <v>46.051712444896573</v>
      </c>
      <c r="D36" s="29">
        <f t="shared" si="4"/>
        <v>77.601077313054503</v>
      </c>
      <c r="E36" s="29">
        <f t="shared" si="4"/>
        <v>161.72853535353536</v>
      </c>
      <c r="F36" s="29">
        <f t="shared" si="4"/>
        <v>135.83781362007167</v>
      </c>
      <c r="G36" s="29">
        <f t="shared" si="4"/>
        <v>72.810137457044675</v>
      </c>
      <c r="H36" s="29">
        <f t="shared" si="4"/>
        <v>133.02813852813853</v>
      </c>
      <c r="I36" s="29">
        <f t="shared" si="4"/>
        <v>114.11437908496731</v>
      </c>
      <c r="J36" s="29">
        <f t="shared" si="4"/>
        <v>102.69897959183673</v>
      </c>
      <c r="K36" s="29">
        <f t="shared" si="4"/>
        <v>87.796717171717162</v>
      </c>
      <c r="L36" s="29">
        <f t="shared" si="4"/>
        <v>106.51361655773421</v>
      </c>
      <c r="M36" s="29">
        <f t="shared" si="4"/>
        <v>129.31793478260869</v>
      </c>
      <c r="N36" s="29">
        <f t="shared" si="4"/>
        <v>134.07487922705315</v>
      </c>
      <c r="O36" s="29">
        <f>O35/O12/12</f>
        <v>309.84294871794873</v>
      </c>
      <c r="P36" s="29">
        <f t="shared" si="4"/>
        <v>81.581499687890144</v>
      </c>
      <c r="Q36" s="19"/>
    </row>
    <row r="37" spans="1:19" ht="19.5" customHeight="1" x14ac:dyDescent="0.2">
      <c r="A37" s="74"/>
      <c r="B37" s="7"/>
      <c r="C37" s="5"/>
      <c r="E37" s="5"/>
      <c r="F37" s="6"/>
      <c r="O37" s="6"/>
    </row>
    <row r="38" spans="1:19" x14ac:dyDescent="0.2">
      <c r="B38" s="36"/>
      <c r="E38" s="5"/>
      <c r="F38" s="6"/>
    </row>
    <row r="39" spans="1:19" x14ac:dyDescent="0.2">
      <c r="B39" s="36"/>
    </row>
    <row r="40" spans="1:19" x14ac:dyDescent="0.2">
      <c r="B40" s="3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9" x14ac:dyDescent="0.2">
      <c r="B41" s="3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3" spans="1:19" x14ac:dyDescent="0.2">
      <c r="B43" s="3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5" spans="1:19" x14ac:dyDescent="0.2">
      <c r="O45" s="6"/>
      <c r="P45" s="6"/>
      <c r="R45"/>
      <c r="S45"/>
    </row>
    <row r="46" spans="1:19" x14ac:dyDescent="0.2">
      <c r="O46" s="6"/>
      <c r="P46" s="6"/>
      <c r="R46"/>
      <c r="S46"/>
    </row>
    <row r="47" spans="1:19" x14ac:dyDescent="0.2">
      <c r="O47" s="6"/>
      <c r="P47" s="6"/>
      <c r="R47"/>
      <c r="S47"/>
    </row>
    <row r="48" spans="1:19" x14ac:dyDescent="0.2">
      <c r="O48" s="6"/>
      <c r="P48" s="6"/>
      <c r="R48"/>
      <c r="S48"/>
    </row>
    <row r="49" spans="15:19" x14ac:dyDescent="0.2">
      <c r="O49" s="6"/>
      <c r="P49" s="6"/>
      <c r="R49"/>
      <c r="S49"/>
    </row>
  </sheetData>
  <mergeCells count="2">
    <mergeCell ref="A35:B35"/>
    <mergeCell ref="A36:B36"/>
  </mergeCells>
  <phoneticPr fontId="2" type="noConversion"/>
  <pageMargins left="0.74803149606299213" right="0.15748031496062992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5"/>
  <sheetViews>
    <sheetView workbookViewId="0">
      <selection activeCell="F4" sqref="D1:F4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1.85546875" customWidth="1"/>
    <col min="4" max="4" width="11.42578125" customWidth="1"/>
    <col min="5" max="6" width="10.5703125" customWidth="1"/>
    <col min="7" max="7" width="9.140625" customWidth="1"/>
    <col min="8" max="8" width="10.42578125" customWidth="1"/>
    <col min="9" max="12" width="9.140625" customWidth="1"/>
    <col min="13" max="13" width="10.140625" customWidth="1"/>
    <col min="14" max="14" width="10.5703125" customWidth="1"/>
    <col min="15" max="15" width="11.28515625" customWidth="1"/>
    <col min="16" max="22" width="9.140625" customWidth="1"/>
  </cols>
  <sheetData>
    <row r="1" spans="1:20" x14ac:dyDescent="0.2">
      <c r="D1" t="s">
        <v>73</v>
      </c>
    </row>
    <row r="2" spans="1:20" x14ac:dyDescent="0.2">
      <c r="D2" t="s">
        <v>74</v>
      </c>
    </row>
    <row r="3" spans="1:20" x14ac:dyDescent="0.2">
      <c r="D3" t="s">
        <v>75</v>
      </c>
    </row>
    <row r="4" spans="1:20" x14ac:dyDescent="0.2">
      <c r="D4" t="s">
        <v>76</v>
      </c>
    </row>
    <row r="7" spans="1:20" ht="15" x14ac:dyDescent="0.2">
      <c r="B7" s="8" t="s">
        <v>70</v>
      </c>
    </row>
    <row r="8" spans="1:20" x14ac:dyDescent="0.2">
      <c r="B8" s="3" t="s">
        <v>59</v>
      </c>
    </row>
    <row r="9" spans="1:20" x14ac:dyDescent="0.2">
      <c r="B9" s="3"/>
    </row>
    <row r="10" spans="1:20" x14ac:dyDescent="0.2">
      <c r="A10" s="72"/>
      <c r="B10" s="3"/>
      <c r="C10" s="55"/>
      <c r="D10" s="44"/>
      <c r="L10" s="58"/>
      <c r="M10" s="58"/>
      <c r="N10" s="58"/>
      <c r="O10" s="58"/>
      <c r="P10" s="58"/>
    </row>
    <row r="11" spans="1:20" s="21" customFormat="1" ht="63.75" customHeight="1" x14ac:dyDescent="0.2">
      <c r="A11" s="56" t="s">
        <v>1</v>
      </c>
      <c r="B11" s="57" t="s">
        <v>0</v>
      </c>
      <c r="C11" s="27" t="s">
        <v>66</v>
      </c>
      <c r="D11" s="27" t="s">
        <v>67</v>
      </c>
      <c r="E11" s="27" t="s">
        <v>68</v>
      </c>
      <c r="F11" s="27" t="s">
        <v>25</v>
      </c>
      <c r="G11" s="27" t="s">
        <v>12</v>
      </c>
      <c r="H11" s="27" t="s">
        <v>26</v>
      </c>
      <c r="I11" s="27" t="s">
        <v>27</v>
      </c>
      <c r="J11" s="27" t="s">
        <v>28</v>
      </c>
      <c r="K11" s="27" t="s">
        <v>16</v>
      </c>
      <c r="L11" s="27" t="s">
        <v>17</v>
      </c>
      <c r="M11" s="27" t="s">
        <v>32</v>
      </c>
      <c r="N11" s="27" t="s">
        <v>29</v>
      </c>
      <c r="O11" s="27" t="s">
        <v>60</v>
      </c>
      <c r="P11" s="27" t="s">
        <v>20</v>
      </c>
      <c r="Q11" s="27" t="s">
        <v>21</v>
      </c>
      <c r="S11" s="33"/>
    </row>
    <row r="12" spans="1:20" s="66" customFormat="1" ht="14.25" customHeight="1" x14ac:dyDescent="0.25">
      <c r="A12" s="39"/>
      <c r="B12" s="22" t="s">
        <v>65</v>
      </c>
      <c r="C12" s="79">
        <v>58</v>
      </c>
      <c r="D12" s="78">
        <v>126</v>
      </c>
      <c r="E12" s="78">
        <v>179</v>
      </c>
      <c r="F12" s="78">
        <v>20</v>
      </c>
      <c r="G12" s="78">
        <v>36</v>
      </c>
      <c r="H12" s="78">
        <v>42</v>
      </c>
      <c r="I12" s="78">
        <v>22</v>
      </c>
      <c r="J12" s="78">
        <v>35</v>
      </c>
      <c r="K12" s="78">
        <v>5</v>
      </c>
      <c r="L12" s="78">
        <v>27</v>
      </c>
      <c r="M12" s="78">
        <v>29</v>
      </c>
      <c r="N12" s="78">
        <v>59</v>
      </c>
      <c r="O12" s="78">
        <v>16</v>
      </c>
      <c r="P12" s="78">
        <v>10</v>
      </c>
      <c r="Q12" s="38">
        <f>SUM(C12:P12)</f>
        <v>664</v>
      </c>
      <c r="S12" s="67"/>
    </row>
    <row r="13" spans="1:20" ht="26.25" customHeight="1" x14ac:dyDescent="0.25">
      <c r="A13" s="85" t="s">
        <v>61</v>
      </c>
      <c r="B13" s="86"/>
      <c r="C13" s="86"/>
      <c r="D13" s="86"/>
      <c r="E13" s="86"/>
      <c r="F13" s="86"/>
      <c r="Q13" s="75"/>
      <c r="S13" s="6"/>
    </row>
    <row r="14" spans="1:20" ht="39.75" customHeight="1" x14ac:dyDescent="0.2">
      <c r="A14" s="46">
        <v>1100</v>
      </c>
      <c r="B14" s="2" t="s">
        <v>42</v>
      </c>
      <c r="C14" s="62">
        <v>74827</v>
      </c>
      <c r="D14" s="62">
        <v>150481</v>
      </c>
      <c r="E14" s="62">
        <v>201585</v>
      </c>
      <c r="F14" s="63">
        <v>28678</v>
      </c>
      <c r="G14" s="63">
        <v>39271</v>
      </c>
      <c r="H14" s="63">
        <v>68758</v>
      </c>
      <c r="I14" s="63">
        <v>36841</v>
      </c>
      <c r="J14" s="63">
        <v>65603</v>
      </c>
      <c r="K14" s="62">
        <v>10955</v>
      </c>
      <c r="L14" s="63">
        <v>46171</v>
      </c>
      <c r="M14" s="63">
        <v>40520</v>
      </c>
      <c r="N14" s="63">
        <v>61188</v>
      </c>
      <c r="O14" s="63">
        <v>19887</v>
      </c>
      <c r="P14" s="63">
        <v>19504</v>
      </c>
      <c r="Q14" s="40">
        <f t="shared" ref="Q14:Q34" si="0">SUM(C14:P14)</f>
        <v>864269</v>
      </c>
      <c r="S14" s="31"/>
      <c r="T14" s="31"/>
    </row>
    <row r="15" spans="1:20" ht="66.75" customHeight="1" x14ac:dyDescent="0.2">
      <c r="A15" s="46">
        <v>1200</v>
      </c>
      <c r="B15" s="2" t="s">
        <v>45</v>
      </c>
      <c r="C15" s="62">
        <v>20770</v>
      </c>
      <c r="D15" s="62">
        <v>41505</v>
      </c>
      <c r="E15" s="62">
        <v>50910</v>
      </c>
      <c r="F15" s="63">
        <v>7583</v>
      </c>
      <c r="G15" s="63">
        <v>10458</v>
      </c>
      <c r="H15" s="63">
        <v>18038</v>
      </c>
      <c r="I15" s="63">
        <v>9827</v>
      </c>
      <c r="J15" s="63">
        <v>17303</v>
      </c>
      <c r="K15" s="62">
        <v>2757</v>
      </c>
      <c r="L15" s="63">
        <v>11701</v>
      </c>
      <c r="M15" s="63">
        <v>10760</v>
      </c>
      <c r="N15" s="63">
        <v>16554</v>
      </c>
      <c r="O15" s="63">
        <v>5134</v>
      </c>
      <c r="P15" s="63">
        <v>5011</v>
      </c>
      <c r="Q15" s="40">
        <f t="shared" si="0"/>
        <v>228311</v>
      </c>
      <c r="S15" s="31"/>
      <c r="T15" s="31"/>
    </row>
    <row r="16" spans="1:20" ht="42.75" customHeight="1" x14ac:dyDescent="0.2">
      <c r="A16" s="46">
        <v>2100</v>
      </c>
      <c r="B16" s="2" t="s">
        <v>35</v>
      </c>
      <c r="C16" s="62">
        <v>0</v>
      </c>
      <c r="D16" s="62">
        <v>0</v>
      </c>
      <c r="E16" s="62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2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0">
        <f t="shared" si="0"/>
        <v>0</v>
      </c>
      <c r="S16" s="6"/>
      <c r="T16" s="31"/>
    </row>
    <row r="17" spans="1:20" ht="28.5" customHeight="1" x14ac:dyDescent="0.2">
      <c r="A17" s="46">
        <v>2200</v>
      </c>
      <c r="B17" s="2" t="s">
        <v>43</v>
      </c>
      <c r="C17" s="28">
        <f>SUM(C18:C23)</f>
        <v>22975</v>
      </c>
      <c r="D17" s="28">
        <f t="shared" ref="D17:P17" si="1">SUM(D18:D23)</f>
        <v>23279</v>
      </c>
      <c r="E17" s="28">
        <f t="shared" si="1"/>
        <v>72187</v>
      </c>
      <c r="F17" s="28">
        <f t="shared" si="1"/>
        <v>8431</v>
      </c>
      <c r="G17" s="28">
        <f t="shared" si="1"/>
        <v>5271</v>
      </c>
      <c r="H17" s="28">
        <f t="shared" si="1"/>
        <v>17290</v>
      </c>
      <c r="I17" s="28">
        <f t="shared" si="1"/>
        <v>8384</v>
      </c>
      <c r="J17" s="28">
        <f t="shared" si="1"/>
        <v>10330</v>
      </c>
      <c r="K17" s="28">
        <f t="shared" si="1"/>
        <v>2411</v>
      </c>
      <c r="L17" s="28">
        <f t="shared" si="1"/>
        <v>8772</v>
      </c>
      <c r="M17" s="28">
        <f t="shared" si="1"/>
        <v>6488</v>
      </c>
      <c r="N17" s="28">
        <f t="shared" si="1"/>
        <v>12916</v>
      </c>
      <c r="O17" s="28">
        <f t="shared" si="1"/>
        <v>3426</v>
      </c>
      <c r="P17" s="28">
        <f t="shared" si="1"/>
        <v>1827</v>
      </c>
      <c r="Q17" s="40">
        <f t="shared" si="0"/>
        <v>203987</v>
      </c>
      <c r="S17" s="6"/>
      <c r="T17" s="31"/>
    </row>
    <row r="18" spans="1:20" ht="18.75" customHeight="1" x14ac:dyDescent="0.2">
      <c r="A18" s="73">
        <v>2210</v>
      </c>
      <c r="B18" s="4" t="s">
        <v>2</v>
      </c>
      <c r="C18" s="65">
        <v>516</v>
      </c>
      <c r="D18" s="65">
        <v>549</v>
      </c>
      <c r="E18" s="65">
        <v>704</v>
      </c>
      <c r="F18" s="60">
        <v>34</v>
      </c>
      <c r="G18" s="60">
        <v>287</v>
      </c>
      <c r="H18" s="60">
        <v>233</v>
      </c>
      <c r="I18" s="60">
        <v>170</v>
      </c>
      <c r="J18" s="60">
        <v>301</v>
      </c>
      <c r="K18" s="59">
        <v>20</v>
      </c>
      <c r="L18" s="60">
        <v>337</v>
      </c>
      <c r="M18" s="60">
        <v>264</v>
      </c>
      <c r="N18" s="60">
        <v>334</v>
      </c>
      <c r="O18" s="60">
        <v>0</v>
      </c>
      <c r="P18" s="60">
        <v>59</v>
      </c>
      <c r="Q18" s="38">
        <f t="shared" si="0"/>
        <v>3808</v>
      </c>
      <c r="S18" s="6"/>
      <c r="T18" s="31"/>
    </row>
    <row r="19" spans="1:20" ht="21" customHeight="1" x14ac:dyDescent="0.2">
      <c r="A19" s="73">
        <v>2220</v>
      </c>
      <c r="B19" s="4" t="s">
        <v>3</v>
      </c>
      <c r="C19" s="60">
        <v>5953</v>
      </c>
      <c r="D19" s="60">
        <v>19339</v>
      </c>
      <c r="E19" s="60">
        <v>40454</v>
      </c>
      <c r="F19" s="60">
        <v>4627</v>
      </c>
      <c r="G19" s="60">
        <v>4547</v>
      </c>
      <c r="H19" s="60">
        <v>14271</v>
      </c>
      <c r="I19" s="60">
        <v>4163</v>
      </c>
      <c r="J19" s="60">
        <v>7589</v>
      </c>
      <c r="K19" s="61">
        <v>1482</v>
      </c>
      <c r="L19" s="60">
        <v>6711</v>
      </c>
      <c r="M19" s="60">
        <v>4920</v>
      </c>
      <c r="N19" s="60">
        <v>9562</v>
      </c>
      <c r="O19" s="60">
        <v>2709</v>
      </c>
      <c r="P19" s="60">
        <v>563</v>
      </c>
      <c r="Q19" s="38">
        <f t="shared" si="0"/>
        <v>126890</v>
      </c>
      <c r="S19" s="31"/>
      <c r="T19" s="31"/>
    </row>
    <row r="20" spans="1:20" ht="27" customHeight="1" x14ac:dyDescent="0.2">
      <c r="A20" s="73">
        <v>2230</v>
      </c>
      <c r="B20" s="4" t="s">
        <v>4</v>
      </c>
      <c r="C20" s="65">
        <v>458</v>
      </c>
      <c r="D20" s="65">
        <v>837</v>
      </c>
      <c r="E20" s="65">
        <v>713</v>
      </c>
      <c r="F20" s="60">
        <v>782</v>
      </c>
      <c r="G20" s="60">
        <v>117</v>
      </c>
      <c r="H20" s="60">
        <v>75</v>
      </c>
      <c r="I20" s="60">
        <v>398</v>
      </c>
      <c r="J20" s="60">
        <v>547</v>
      </c>
      <c r="K20" s="59">
        <v>25</v>
      </c>
      <c r="L20" s="60">
        <v>61</v>
      </c>
      <c r="M20" s="60">
        <v>690</v>
      </c>
      <c r="N20" s="60">
        <v>518</v>
      </c>
      <c r="O20" s="60">
        <v>0</v>
      </c>
      <c r="P20" s="60">
        <v>24</v>
      </c>
      <c r="Q20" s="38">
        <f t="shared" si="0"/>
        <v>5245</v>
      </c>
      <c r="S20" s="31"/>
      <c r="T20" s="31"/>
    </row>
    <row r="21" spans="1:20" ht="27" customHeight="1" x14ac:dyDescent="0.2">
      <c r="A21" s="73">
        <v>2240</v>
      </c>
      <c r="B21" s="4" t="s">
        <v>36</v>
      </c>
      <c r="C21" s="65">
        <v>15434</v>
      </c>
      <c r="D21" s="65">
        <v>2178</v>
      </c>
      <c r="E21" s="65">
        <v>29755</v>
      </c>
      <c r="F21" s="60">
        <v>2861</v>
      </c>
      <c r="G21" s="60">
        <v>320</v>
      </c>
      <c r="H21" s="60">
        <v>2309</v>
      </c>
      <c r="I21" s="60">
        <v>3294</v>
      </c>
      <c r="J21" s="60">
        <v>1399</v>
      </c>
      <c r="K21" s="59">
        <v>884</v>
      </c>
      <c r="L21" s="60">
        <v>1663</v>
      </c>
      <c r="M21" s="60">
        <v>519</v>
      </c>
      <c r="N21" s="60">
        <v>1658</v>
      </c>
      <c r="O21" s="60">
        <v>675</v>
      </c>
      <c r="P21" s="60">
        <v>1181</v>
      </c>
      <c r="Q21" s="38">
        <f t="shared" si="0"/>
        <v>64130</v>
      </c>
      <c r="S21" s="31"/>
      <c r="T21" s="31"/>
    </row>
    <row r="22" spans="1:20" ht="17.25" customHeight="1" x14ac:dyDescent="0.2">
      <c r="A22" s="73">
        <v>2250</v>
      </c>
      <c r="B22" s="4" t="s">
        <v>5</v>
      </c>
      <c r="C22" s="60">
        <v>0</v>
      </c>
      <c r="D22" s="60">
        <v>75</v>
      </c>
      <c r="E22" s="60">
        <v>0</v>
      </c>
      <c r="F22" s="60">
        <v>120</v>
      </c>
      <c r="G22" s="60">
        <v>0</v>
      </c>
      <c r="H22" s="60">
        <v>100</v>
      </c>
      <c r="I22" s="60">
        <v>202</v>
      </c>
      <c r="J22" s="60">
        <v>197</v>
      </c>
      <c r="K22" s="61">
        <v>0</v>
      </c>
      <c r="L22" s="60">
        <v>0</v>
      </c>
      <c r="M22" s="60">
        <v>0</v>
      </c>
      <c r="N22" s="60">
        <v>243</v>
      </c>
      <c r="O22" s="60">
        <v>0</v>
      </c>
      <c r="P22" s="60">
        <v>0</v>
      </c>
      <c r="Q22" s="38">
        <f t="shared" si="0"/>
        <v>937</v>
      </c>
      <c r="S22" s="6"/>
      <c r="T22" s="31"/>
    </row>
    <row r="23" spans="1:20" ht="27" customHeight="1" x14ac:dyDescent="0.2">
      <c r="A23" s="73">
        <v>2260</v>
      </c>
      <c r="B23" s="4" t="s">
        <v>37</v>
      </c>
      <c r="C23" s="65">
        <v>614</v>
      </c>
      <c r="D23" s="65">
        <v>301</v>
      </c>
      <c r="E23" s="65">
        <v>561</v>
      </c>
      <c r="F23" s="60">
        <v>7</v>
      </c>
      <c r="G23" s="60">
        <v>0</v>
      </c>
      <c r="H23" s="60">
        <v>302</v>
      </c>
      <c r="I23" s="60">
        <v>157</v>
      </c>
      <c r="J23" s="60">
        <v>297</v>
      </c>
      <c r="K23" s="59">
        <v>0</v>
      </c>
      <c r="L23" s="60">
        <v>0</v>
      </c>
      <c r="M23" s="60">
        <v>95</v>
      </c>
      <c r="N23" s="60">
        <v>601</v>
      </c>
      <c r="O23" s="60">
        <v>42</v>
      </c>
      <c r="P23" s="60">
        <v>0</v>
      </c>
      <c r="Q23" s="38">
        <f t="shared" si="0"/>
        <v>2977</v>
      </c>
      <c r="S23" s="31"/>
      <c r="T23" s="31"/>
    </row>
    <row r="24" spans="1:20" ht="24.75" customHeight="1" x14ac:dyDescent="0.2">
      <c r="A24" s="46">
        <v>2300</v>
      </c>
      <c r="B24" s="2" t="s">
        <v>38</v>
      </c>
      <c r="C24" s="42">
        <f>SUM(C25:C31)</f>
        <v>21512</v>
      </c>
      <c r="D24" s="42">
        <f t="shared" ref="D24:P24" si="2">SUM(D25:D31)</f>
        <v>43586</v>
      </c>
      <c r="E24" s="42">
        <f t="shared" si="2"/>
        <v>52361</v>
      </c>
      <c r="F24" s="42">
        <f t="shared" si="2"/>
        <v>5196</v>
      </c>
      <c r="G24" s="42">
        <f t="shared" si="2"/>
        <v>10254</v>
      </c>
      <c r="H24" s="42">
        <f t="shared" si="2"/>
        <v>18373</v>
      </c>
      <c r="I24" s="42">
        <f t="shared" si="2"/>
        <v>8432</v>
      </c>
      <c r="J24" s="42">
        <f t="shared" si="2"/>
        <v>15442</v>
      </c>
      <c r="K24" s="42">
        <f t="shared" si="2"/>
        <v>4767</v>
      </c>
      <c r="L24" s="42">
        <f t="shared" si="2"/>
        <v>10830</v>
      </c>
      <c r="M24" s="42">
        <f t="shared" si="2"/>
        <v>15272</v>
      </c>
      <c r="N24" s="42">
        <f t="shared" si="2"/>
        <v>26067</v>
      </c>
      <c r="O24" s="42">
        <f t="shared" si="2"/>
        <v>8338</v>
      </c>
      <c r="P24" s="42">
        <f t="shared" si="2"/>
        <v>4161</v>
      </c>
      <c r="Q24" s="40">
        <f t="shared" si="0"/>
        <v>244591</v>
      </c>
      <c r="R24" s="17"/>
      <c r="S24" s="6"/>
      <c r="T24" s="31"/>
    </row>
    <row r="25" spans="1:20" ht="15.75" customHeight="1" x14ac:dyDescent="0.2">
      <c r="A25" s="25">
        <v>2310</v>
      </c>
      <c r="B25" s="4" t="s">
        <v>39</v>
      </c>
      <c r="C25" s="60">
        <v>2805</v>
      </c>
      <c r="D25" s="60">
        <v>7054</v>
      </c>
      <c r="E25" s="60">
        <v>1783</v>
      </c>
      <c r="F25" s="60">
        <v>367</v>
      </c>
      <c r="G25" s="60">
        <v>500</v>
      </c>
      <c r="H25" s="60">
        <v>5260</v>
      </c>
      <c r="I25" s="60">
        <v>1697</v>
      </c>
      <c r="J25" s="60">
        <v>1519</v>
      </c>
      <c r="K25" s="59">
        <v>307</v>
      </c>
      <c r="L25" s="60">
        <v>1178</v>
      </c>
      <c r="M25" s="60">
        <v>2380</v>
      </c>
      <c r="N25" s="60">
        <v>1866</v>
      </c>
      <c r="O25" s="60">
        <v>294</v>
      </c>
      <c r="P25" s="60">
        <v>302</v>
      </c>
      <c r="Q25" s="38">
        <f t="shared" si="0"/>
        <v>27312</v>
      </c>
      <c r="R25" s="6"/>
      <c r="S25" s="31"/>
      <c r="T25" s="31"/>
    </row>
    <row r="26" spans="1:20" ht="27.75" customHeight="1" x14ac:dyDescent="0.2">
      <c r="A26" s="25">
        <v>2320</v>
      </c>
      <c r="B26" s="4" t="s">
        <v>6</v>
      </c>
      <c r="C26" s="60">
        <v>421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7</v>
      </c>
      <c r="J26" s="60">
        <v>0</v>
      </c>
      <c r="K26" s="61">
        <v>1604</v>
      </c>
      <c r="L26" s="60">
        <v>0</v>
      </c>
      <c r="M26" s="60">
        <v>877</v>
      </c>
      <c r="N26" s="60">
        <v>5045</v>
      </c>
      <c r="O26" s="60">
        <v>2168</v>
      </c>
      <c r="P26" s="60">
        <v>358</v>
      </c>
      <c r="Q26" s="38">
        <f t="shared" si="0"/>
        <v>10480</v>
      </c>
      <c r="S26" s="31"/>
      <c r="T26" s="31"/>
    </row>
    <row r="27" spans="1:20" ht="24.75" customHeight="1" x14ac:dyDescent="0.2">
      <c r="A27" s="25">
        <v>2340</v>
      </c>
      <c r="B27" s="4" t="s">
        <v>40</v>
      </c>
      <c r="C27" s="60">
        <v>17</v>
      </c>
      <c r="D27" s="60">
        <v>0</v>
      </c>
      <c r="E27" s="60">
        <v>85</v>
      </c>
      <c r="F27" s="60">
        <v>0</v>
      </c>
      <c r="G27" s="60">
        <v>0</v>
      </c>
      <c r="H27" s="60">
        <v>12</v>
      </c>
      <c r="I27" s="60">
        <v>0</v>
      </c>
      <c r="J27" s="60">
        <v>0</v>
      </c>
      <c r="K27" s="59">
        <v>10</v>
      </c>
      <c r="L27" s="60">
        <v>0</v>
      </c>
      <c r="M27" s="60">
        <v>10</v>
      </c>
      <c r="N27" s="60">
        <v>13</v>
      </c>
      <c r="O27" s="60">
        <v>0</v>
      </c>
      <c r="P27" s="60">
        <v>19</v>
      </c>
      <c r="Q27" s="38">
        <f t="shared" si="0"/>
        <v>166</v>
      </c>
      <c r="S27" s="6"/>
      <c r="T27" s="31"/>
    </row>
    <row r="28" spans="1:20" ht="20.25" customHeight="1" x14ac:dyDescent="0.2">
      <c r="A28" s="25">
        <v>2350</v>
      </c>
      <c r="B28" s="4" t="s">
        <v>7</v>
      </c>
      <c r="C28" s="60">
        <v>1633</v>
      </c>
      <c r="D28" s="60">
        <v>3001</v>
      </c>
      <c r="E28" s="60">
        <v>4009</v>
      </c>
      <c r="F28" s="60">
        <v>356</v>
      </c>
      <c r="G28" s="60">
        <v>630</v>
      </c>
      <c r="H28" s="60">
        <v>1412</v>
      </c>
      <c r="I28" s="60">
        <v>696</v>
      </c>
      <c r="J28" s="60">
        <v>3327</v>
      </c>
      <c r="K28" s="59">
        <v>689</v>
      </c>
      <c r="L28" s="60">
        <v>2057</v>
      </c>
      <c r="M28" s="60">
        <v>3874</v>
      </c>
      <c r="N28" s="60">
        <v>3360</v>
      </c>
      <c r="O28" s="60">
        <v>1738</v>
      </c>
      <c r="P28" s="60">
        <v>678</v>
      </c>
      <c r="Q28" s="38">
        <f t="shared" si="0"/>
        <v>27460</v>
      </c>
      <c r="S28" s="6"/>
      <c r="T28" s="31"/>
    </row>
    <row r="29" spans="1:20" ht="38.25" customHeight="1" x14ac:dyDescent="0.2">
      <c r="A29" s="25">
        <v>2360</v>
      </c>
      <c r="B29" s="4" t="s">
        <v>41</v>
      </c>
      <c r="C29" s="60">
        <v>146</v>
      </c>
      <c r="D29" s="60">
        <v>759</v>
      </c>
      <c r="E29" s="60">
        <v>293</v>
      </c>
      <c r="F29" s="60">
        <v>0</v>
      </c>
      <c r="G29" s="60">
        <v>0</v>
      </c>
      <c r="H29" s="60">
        <v>76</v>
      </c>
      <c r="I29" s="60">
        <v>48</v>
      </c>
      <c r="J29" s="60">
        <v>72</v>
      </c>
      <c r="K29" s="61">
        <v>0</v>
      </c>
      <c r="L29" s="60">
        <v>112</v>
      </c>
      <c r="M29" s="60">
        <v>292</v>
      </c>
      <c r="N29" s="60">
        <v>70</v>
      </c>
      <c r="O29" s="60">
        <v>0</v>
      </c>
      <c r="P29" s="60">
        <v>14</v>
      </c>
      <c r="Q29" s="38">
        <f t="shared" si="0"/>
        <v>1882</v>
      </c>
      <c r="S29" s="6"/>
      <c r="T29" s="31"/>
    </row>
    <row r="30" spans="1:20" ht="27" customHeight="1" x14ac:dyDescent="0.2">
      <c r="A30" s="43">
        <v>2363</v>
      </c>
      <c r="B30" s="41" t="s">
        <v>44</v>
      </c>
      <c r="C30" s="30">
        <v>15035</v>
      </c>
      <c r="D30" s="60">
        <v>31460</v>
      </c>
      <c r="E30" s="60">
        <v>43555</v>
      </c>
      <c r="F30" s="60">
        <v>4282</v>
      </c>
      <c r="G30" s="60">
        <v>8774</v>
      </c>
      <c r="H30" s="60">
        <v>10808</v>
      </c>
      <c r="I30" s="60">
        <v>5237</v>
      </c>
      <c r="J30" s="60">
        <v>9427</v>
      </c>
      <c r="K30" s="59">
        <v>1784</v>
      </c>
      <c r="L30" s="60">
        <v>6865</v>
      </c>
      <c r="M30" s="60">
        <v>7487</v>
      </c>
      <c r="N30" s="60">
        <v>14311</v>
      </c>
      <c r="O30" s="60">
        <v>4123</v>
      </c>
      <c r="P30" s="60">
        <v>2651</v>
      </c>
      <c r="Q30" s="38">
        <f t="shared" si="0"/>
        <v>165799</v>
      </c>
      <c r="S30" s="76"/>
      <c r="T30" s="31"/>
    </row>
    <row r="31" spans="1:20" ht="20.25" customHeight="1" x14ac:dyDescent="0.2">
      <c r="A31" s="25">
        <v>2370</v>
      </c>
      <c r="B31" s="22" t="s">
        <v>33</v>
      </c>
      <c r="C31" s="60">
        <v>1455</v>
      </c>
      <c r="D31" s="30">
        <v>1312</v>
      </c>
      <c r="E31" s="30">
        <v>2636</v>
      </c>
      <c r="F31" s="30">
        <v>191</v>
      </c>
      <c r="G31" s="30">
        <v>350</v>
      </c>
      <c r="H31" s="30">
        <v>805</v>
      </c>
      <c r="I31" s="30">
        <v>747</v>
      </c>
      <c r="J31" s="30">
        <v>1097</v>
      </c>
      <c r="K31" s="59">
        <v>373</v>
      </c>
      <c r="L31" s="30">
        <v>618</v>
      </c>
      <c r="M31" s="30">
        <v>352</v>
      </c>
      <c r="N31" s="30">
        <v>1402</v>
      </c>
      <c r="O31" s="30">
        <v>15</v>
      </c>
      <c r="P31" s="30">
        <v>139</v>
      </c>
      <c r="Q31" s="38">
        <f t="shared" si="0"/>
        <v>11492</v>
      </c>
      <c r="S31" s="6"/>
      <c r="T31" s="31"/>
    </row>
    <row r="32" spans="1:20" ht="21.75" customHeight="1" x14ac:dyDescent="0.2">
      <c r="A32" s="47">
        <v>2400</v>
      </c>
      <c r="B32" s="2" t="s">
        <v>8</v>
      </c>
      <c r="C32" s="64">
        <v>0</v>
      </c>
      <c r="D32" s="64">
        <v>0</v>
      </c>
      <c r="E32" s="64">
        <v>82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64">
        <v>0</v>
      </c>
      <c r="L32" s="42">
        <v>0</v>
      </c>
      <c r="M32" s="42">
        <v>0</v>
      </c>
      <c r="N32" s="42">
        <v>54</v>
      </c>
      <c r="O32" s="42">
        <v>0</v>
      </c>
      <c r="P32" s="42">
        <v>0</v>
      </c>
      <c r="Q32" s="40">
        <f t="shared" si="0"/>
        <v>136</v>
      </c>
      <c r="S32" s="6"/>
      <c r="T32" s="31"/>
    </row>
    <row r="33" spans="1:20" ht="18.75" customHeight="1" x14ac:dyDescent="0.2">
      <c r="A33" s="47">
        <v>5233</v>
      </c>
      <c r="B33" s="23" t="s">
        <v>34</v>
      </c>
      <c r="C33" s="64">
        <v>0</v>
      </c>
      <c r="D33" s="64">
        <v>0</v>
      </c>
      <c r="E33" s="64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64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0">
        <f t="shared" si="0"/>
        <v>0</v>
      </c>
      <c r="S33" s="6"/>
      <c r="T33" s="31"/>
    </row>
    <row r="34" spans="1:20" ht="18" customHeight="1" x14ac:dyDescent="0.2">
      <c r="A34" s="81" t="s">
        <v>9</v>
      </c>
      <c r="B34" s="82"/>
      <c r="C34" s="28">
        <f t="shared" ref="C34:P34" si="3">C14+C15+C16+C17+C24+C32+C33</f>
        <v>140084</v>
      </c>
      <c r="D34" s="28">
        <f t="shared" si="3"/>
        <v>258851</v>
      </c>
      <c r="E34" s="28">
        <f t="shared" si="3"/>
        <v>377125</v>
      </c>
      <c r="F34" s="28">
        <f t="shared" si="3"/>
        <v>49888</v>
      </c>
      <c r="G34" s="28">
        <f t="shared" si="3"/>
        <v>65254</v>
      </c>
      <c r="H34" s="28">
        <f t="shared" si="3"/>
        <v>122459</v>
      </c>
      <c r="I34" s="28">
        <f t="shared" si="3"/>
        <v>63484</v>
      </c>
      <c r="J34" s="28">
        <f t="shared" si="3"/>
        <v>108678</v>
      </c>
      <c r="K34" s="42">
        <f>K14+K15+K16+K17+K24+K32+K33</f>
        <v>20890</v>
      </c>
      <c r="L34" s="28">
        <f t="shared" si="3"/>
        <v>77474</v>
      </c>
      <c r="M34" s="28">
        <f t="shared" si="3"/>
        <v>73040</v>
      </c>
      <c r="N34" s="28">
        <f t="shared" si="3"/>
        <v>116779</v>
      </c>
      <c r="O34" s="28">
        <f t="shared" si="3"/>
        <v>36785</v>
      </c>
      <c r="P34" s="28">
        <f t="shared" si="3"/>
        <v>30503</v>
      </c>
      <c r="Q34" s="40">
        <f t="shared" si="0"/>
        <v>1541294</v>
      </c>
      <c r="R34" s="37"/>
      <c r="S34" s="6"/>
    </row>
    <row r="35" spans="1:20" ht="30" customHeight="1" x14ac:dyDescent="0.2">
      <c r="A35" s="81" t="s">
        <v>31</v>
      </c>
      <c r="B35" s="84"/>
      <c r="C35" s="29">
        <f t="shared" ref="C35:P35" si="4">C34/12/C12</f>
        <v>201.27011494252872</v>
      </c>
      <c r="D35" s="29">
        <f t="shared" si="4"/>
        <v>171.19775132275134</v>
      </c>
      <c r="E35" s="29">
        <f t="shared" si="4"/>
        <v>175.57029795158286</v>
      </c>
      <c r="F35" s="29">
        <f t="shared" si="4"/>
        <v>207.86666666666665</v>
      </c>
      <c r="G35" s="29">
        <f t="shared" si="4"/>
        <v>151.05092592592592</v>
      </c>
      <c r="H35" s="29">
        <f t="shared" si="4"/>
        <v>242.97420634920633</v>
      </c>
      <c r="I35" s="29">
        <f>I34/12/I12</f>
        <v>240.46969696969697</v>
      </c>
      <c r="J35" s="29">
        <f t="shared" si="4"/>
        <v>258.75714285714287</v>
      </c>
      <c r="K35" s="29">
        <f t="shared" si="4"/>
        <v>348.16666666666663</v>
      </c>
      <c r="L35" s="29">
        <f t="shared" si="4"/>
        <v>239.11728395061729</v>
      </c>
      <c r="M35" s="29">
        <f t="shared" si="4"/>
        <v>209.88505747126439</v>
      </c>
      <c r="N35" s="29">
        <f t="shared" si="4"/>
        <v>164.94209039548025</v>
      </c>
      <c r="O35" s="29">
        <f t="shared" si="4"/>
        <v>191.58854166666666</v>
      </c>
      <c r="P35" s="29">
        <f t="shared" si="4"/>
        <v>254.19166666666666</v>
      </c>
      <c r="Q35" s="29">
        <f>Q34/12/Q12</f>
        <v>193.43549196787149</v>
      </c>
      <c r="S35" s="6"/>
    </row>
    <row r="36" spans="1:20" x14ac:dyDescent="0.2">
      <c r="C36" s="5"/>
      <c r="D36" s="5"/>
      <c r="P36" s="6"/>
      <c r="Q36" s="20"/>
    </row>
    <row r="37" spans="1:20" x14ac:dyDescent="0.2">
      <c r="C37" s="18"/>
      <c r="D37" s="18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  <c r="Q37" s="20"/>
    </row>
    <row r="38" spans="1:20" x14ac:dyDescent="0.2">
      <c r="B38" s="36"/>
      <c r="C38" s="70"/>
      <c r="D38" s="16"/>
      <c r="E38" s="16"/>
      <c r="F38" s="16"/>
      <c r="G38" s="16"/>
      <c r="H38" s="24"/>
      <c r="I38" s="24"/>
      <c r="J38" s="24"/>
      <c r="K38" s="24"/>
      <c r="L38" s="24"/>
      <c r="M38" s="24"/>
      <c r="N38" s="24"/>
      <c r="O38" s="24"/>
      <c r="P38" s="16"/>
      <c r="Q38" s="32"/>
      <c r="R38" s="16"/>
    </row>
    <row r="39" spans="1:20" x14ac:dyDescent="0.2">
      <c r="B39" s="3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  <c r="Q39" s="6"/>
    </row>
    <row r="40" spans="1:20" x14ac:dyDescent="0.2">
      <c r="B40" s="3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20" x14ac:dyDescent="0.2">
      <c r="B41" s="3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20" x14ac:dyDescent="0.2">
      <c r="B42" s="36"/>
      <c r="D42" s="35"/>
      <c r="H42" s="16"/>
    </row>
    <row r="43" spans="1:20" x14ac:dyDescent="0.2">
      <c r="B43" s="36"/>
      <c r="C43" s="16"/>
      <c r="D43" s="16"/>
      <c r="E43" s="16"/>
      <c r="K43" s="16"/>
    </row>
    <row r="44" spans="1:20" x14ac:dyDescent="0.2">
      <c r="B44" s="36"/>
    </row>
    <row r="45" spans="1:20" x14ac:dyDescent="0.2">
      <c r="B45" s="36"/>
    </row>
  </sheetData>
  <mergeCells count="3">
    <mergeCell ref="A34:B34"/>
    <mergeCell ref="A35:B35"/>
    <mergeCell ref="A13:F1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4"/>
  <sheetViews>
    <sheetView tabSelected="1" workbookViewId="0">
      <selection activeCell="E7" sqref="E7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0.85546875" customWidth="1"/>
    <col min="10" max="10" width="10.7109375" customWidth="1"/>
    <col min="11" max="11" width="8.7109375" customWidth="1"/>
    <col min="12" max="12" width="9.42578125" customWidth="1"/>
    <col min="13" max="13" width="11.5703125" customWidth="1"/>
    <col min="14" max="14" width="11.28515625" customWidth="1"/>
    <col min="15" max="15" width="11.42578125" customWidth="1"/>
    <col min="16" max="18" width="9.140625" customWidth="1"/>
  </cols>
  <sheetData>
    <row r="1" spans="1:17" x14ac:dyDescent="0.2">
      <c r="E1" t="s">
        <v>73</v>
      </c>
    </row>
    <row r="2" spans="1:17" x14ac:dyDescent="0.2">
      <c r="E2" t="s">
        <v>74</v>
      </c>
    </row>
    <row r="3" spans="1:17" x14ac:dyDescent="0.2">
      <c r="E3" t="s">
        <v>75</v>
      </c>
    </row>
    <row r="4" spans="1:17" x14ac:dyDescent="0.2">
      <c r="E4" t="s">
        <v>76</v>
      </c>
    </row>
    <row r="7" spans="1:17" ht="15" x14ac:dyDescent="0.2">
      <c r="B7" s="8" t="s">
        <v>72</v>
      </c>
    </row>
    <row r="8" spans="1:17" x14ac:dyDescent="0.2">
      <c r="A8" s="1"/>
      <c r="B8" s="3" t="s">
        <v>69</v>
      </c>
      <c r="C8" s="1"/>
    </row>
    <row r="9" spans="1:17" x14ac:dyDescent="0.2">
      <c r="A9" s="1"/>
      <c r="B9" s="3"/>
      <c r="C9" s="1"/>
    </row>
    <row r="10" spans="1:17" x14ac:dyDescent="0.2">
      <c r="A10" s="51"/>
      <c r="B10" s="3"/>
    </row>
    <row r="11" spans="1:17" s="21" customFormat="1" ht="53.25" customHeight="1" x14ac:dyDescent="0.2">
      <c r="A11" s="56" t="s">
        <v>1</v>
      </c>
      <c r="B11" s="57" t="s">
        <v>0</v>
      </c>
      <c r="C11" s="27" t="s">
        <v>22</v>
      </c>
      <c r="D11" s="27" t="s">
        <v>23</v>
      </c>
      <c r="E11" s="27" t="s">
        <v>24</v>
      </c>
      <c r="F11" s="27" t="s">
        <v>25</v>
      </c>
      <c r="G11" s="27" t="s">
        <v>12</v>
      </c>
      <c r="H11" s="27" t="s">
        <v>26</v>
      </c>
      <c r="I11" s="27" t="s">
        <v>27</v>
      </c>
      <c r="J11" s="27" t="s">
        <v>28</v>
      </c>
      <c r="K11" s="27" t="s">
        <v>16</v>
      </c>
      <c r="L11" s="27" t="s">
        <v>17</v>
      </c>
      <c r="M11" s="27" t="s">
        <v>32</v>
      </c>
      <c r="N11" s="27" t="s">
        <v>29</v>
      </c>
      <c r="O11" s="27" t="s">
        <v>60</v>
      </c>
      <c r="P11" s="27" t="s">
        <v>20</v>
      </c>
      <c r="Q11" s="27" t="s">
        <v>21</v>
      </c>
    </row>
    <row r="12" spans="1:17" ht="21" customHeight="1" x14ac:dyDescent="0.2">
      <c r="A12" s="39"/>
      <c r="B12" s="22" t="s">
        <v>62</v>
      </c>
      <c r="C12" s="80">
        <v>44</v>
      </c>
      <c r="D12" s="77">
        <v>96</v>
      </c>
      <c r="E12" s="77">
        <v>140</v>
      </c>
      <c r="F12" s="77">
        <v>19</v>
      </c>
      <c r="G12" s="77">
        <v>23</v>
      </c>
      <c r="H12" s="77">
        <v>31</v>
      </c>
      <c r="I12" s="77">
        <v>16</v>
      </c>
      <c r="J12" s="77">
        <v>27</v>
      </c>
      <c r="K12" s="77">
        <v>8</v>
      </c>
      <c r="L12" s="77">
        <v>14</v>
      </c>
      <c r="M12" s="77">
        <v>24</v>
      </c>
      <c r="N12" s="77">
        <v>56</v>
      </c>
      <c r="O12" s="77">
        <v>11</v>
      </c>
      <c r="P12" s="77">
        <v>11</v>
      </c>
      <c r="Q12" s="38">
        <f>SUM(C12:P12)</f>
        <v>520</v>
      </c>
    </row>
    <row r="13" spans="1:17" ht="26.25" customHeight="1" x14ac:dyDescent="0.25">
      <c r="A13" s="85" t="s">
        <v>61</v>
      </c>
      <c r="B13" s="86"/>
      <c r="C13" s="86"/>
      <c r="D13" s="86"/>
      <c r="E13" s="86"/>
      <c r="F13" s="86"/>
      <c r="Q13" s="75"/>
    </row>
    <row r="14" spans="1:17" ht="39.75" customHeight="1" x14ac:dyDescent="0.2">
      <c r="A14" s="9">
        <v>1100</v>
      </c>
      <c r="B14" s="2" t="s">
        <v>42</v>
      </c>
      <c r="C14" s="62">
        <v>56766</v>
      </c>
      <c r="D14" s="62">
        <v>114652</v>
      </c>
      <c r="E14" s="62">
        <v>157664</v>
      </c>
      <c r="F14" s="63">
        <v>27244</v>
      </c>
      <c r="G14" s="63">
        <v>25090</v>
      </c>
      <c r="H14" s="63">
        <v>50750</v>
      </c>
      <c r="I14" s="63">
        <v>26793</v>
      </c>
      <c r="J14" s="63">
        <v>50608</v>
      </c>
      <c r="K14" s="62">
        <v>17527</v>
      </c>
      <c r="L14" s="63">
        <v>23941</v>
      </c>
      <c r="M14" s="63">
        <v>33534</v>
      </c>
      <c r="N14" s="63">
        <v>58077</v>
      </c>
      <c r="O14" s="63">
        <v>13673</v>
      </c>
      <c r="P14" s="63">
        <v>21455</v>
      </c>
      <c r="Q14" s="40">
        <f t="shared" ref="Q14:Q34" si="0">SUM(C14:P14)</f>
        <v>677774</v>
      </c>
    </row>
    <row r="15" spans="1:17" ht="60.75" customHeight="1" x14ac:dyDescent="0.2">
      <c r="A15" s="9">
        <v>1200</v>
      </c>
      <c r="B15" s="2" t="s">
        <v>45</v>
      </c>
      <c r="C15" s="62">
        <v>15756</v>
      </c>
      <c r="D15" s="62">
        <v>31623</v>
      </c>
      <c r="E15" s="62">
        <v>39817</v>
      </c>
      <c r="F15" s="63">
        <v>7204</v>
      </c>
      <c r="G15" s="63">
        <v>6682</v>
      </c>
      <c r="H15" s="63">
        <v>13314</v>
      </c>
      <c r="I15" s="63">
        <v>7147</v>
      </c>
      <c r="J15" s="63">
        <v>13348</v>
      </c>
      <c r="K15" s="62">
        <v>4411</v>
      </c>
      <c r="L15" s="63">
        <v>6067</v>
      </c>
      <c r="M15" s="63">
        <v>8905</v>
      </c>
      <c r="N15" s="63">
        <v>15713</v>
      </c>
      <c r="O15" s="63">
        <v>3529</v>
      </c>
      <c r="P15" s="63">
        <v>5512</v>
      </c>
      <c r="Q15" s="40">
        <f t="shared" si="0"/>
        <v>179028</v>
      </c>
    </row>
    <row r="16" spans="1:17" ht="35.25" customHeight="1" x14ac:dyDescent="0.2">
      <c r="A16" s="9">
        <v>2100</v>
      </c>
      <c r="B16" s="2" t="s">
        <v>35</v>
      </c>
      <c r="C16" s="62">
        <v>0</v>
      </c>
      <c r="D16" s="62">
        <v>0</v>
      </c>
      <c r="E16" s="62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2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0">
        <f t="shared" si="0"/>
        <v>0</v>
      </c>
    </row>
    <row r="17" spans="1:17" ht="21" customHeight="1" x14ac:dyDescent="0.2">
      <c r="A17" s="9">
        <v>2200</v>
      </c>
      <c r="B17" s="2" t="s">
        <v>43</v>
      </c>
      <c r="C17" s="28">
        <v>17430</v>
      </c>
      <c r="D17" s="28">
        <v>17738</v>
      </c>
      <c r="E17" s="28">
        <v>56460</v>
      </c>
      <c r="F17" s="28">
        <v>8009</v>
      </c>
      <c r="G17" s="28">
        <v>3368</v>
      </c>
      <c r="H17" s="28">
        <v>12761</v>
      </c>
      <c r="I17" s="28">
        <v>6098</v>
      </c>
      <c r="J17" s="28">
        <v>7968</v>
      </c>
      <c r="K17" s="28">
        <v>3857</v>
      </c>
      <c r="L17" s="28">
        <v>4549</v>
      </c>
      <c r="M17" s="28">
        <v>5370</v>
      </c>
      <c r="N17" s="28">
        <v>12261</v>
      </c>
      <c r="O17" s="28">
        <v>2356</v>
      </c>
      <c r="P17" s="28">
        <v>2010</v>
      </c>
      <c r="Q17" s="40">
        <f t="shared" si="0"/>
        <v>160235</v>
      </c>
    </row>
    <row r="18" spans="1:17" ht="18.75" customHeight="1" x14ac:dyDescent="0.2">
      <c r="A18" s="10">
        <v>2210</v>
      </c>
      <c r="B18" s="4" t="s">
        <v>2</v>
      </c>
      <c r="C18" s="59">
        <v>392</v>
      </c>
      <c r="D18" s="59">
        <v>418</v>
      </c>
      <c r="E18" s="59">
        <v>551</v>
      </c>
      <c r="F18" s="60">
        <v>32</v>
      </c>
      <c r="G18" s="60">
        <v>183</v>
      </c>
      <c r="H18" s="60">
        <v>172</v>
      </c>
      <c r="I18" s="60">
        <v>124</v>
      </c>
      <c r="J18" s="60">
        <v>232</v>
      </c>
      <c r="K18" s="59">
        <v>31</v>
      </c>
      <c r="L18" s="60">
        <v>175</v>
      </c>
      <c r="M18" s="60">
        <v>218</v>
      </c>
      <c r="N18" s="60">
        <v>317</v>
      </c>
      <c r="O18" s="60">
        <v>0</v>
      </c>
      <c r="P18" s="60">
        <v>65</v>
      </c>
      <c r="Q18" s="38">
        <f t="shared" si="0"/>
        <v>2910</v>
      </c>
    </row>
    <row r="19" spans="1:17" ht="21" customHeight="1" x14ac:dyDescent="0.2">
      <c r="A19" s="10">
        <v>2220</v>
      </c>
      <c r="B19" s="4" t="s">
        <v>3</v>
      </c>
      <c r="C19" s="61">
        <v>4516</v>
      </c>
      <c r="D19" s="61">
        <v>14734</v>
      </c>
      <c r="E19" s="61">
        <v>31640</v>
      </c>
      <c r="F19" s="60">
        <v>4395</v>
      </c>
      <c r="G19" s="60">
        <v>2905</v>
      </c>
      <c r="H19" s="60">
        <v>10533</v>
      </c>
      <c r="I19" s="60">
        <v>3027</v>
      </c>
      <c r="J19" s="60">
        <v>5854</v>
      </c>
      <c r="K19" s="61">
        <v>2371</v>
      </c>
      <c r="L19" s="60">
        <v>3480</v>
      </c>
      <c r="M19" s="60">
        <v>4072</v>
      </c>
      <c r="N19" s="60">
        <v>9076</v>
      </c>
      <c r="O19" s="60">
        <v>1863</v>
      </c>
      <c r="P19" s="60">
        <v>620</v>
      </c>
      <c r="Q19" s="38">
        <f t="shared" si="0"/>
        <v>99086</v>
      </c>
    </row>
    <row r="20" spans="1:17" ht="27" customHeight="1" x14ac:dyDescent="0.2">
      <c r="A20" s="10">
        <v>2230</v>
      </c>
      <c r="B20" s="4" t="s">
        <v>4</v>
      </c>
      <c r="C20" s="59">
        <v>347</v>
      </c>
      <c r="D20" s="59">
        <v>638</v>
      </c>
      <c r="E20" s="59">
        <v>558</v>
      </c>
      <c r="F20" s="60">
        <v>743</v>
      </c>
      <c r="G20" s="60">
        <v>75</v>
      </c>
      <c r="H20" s="60">
        <v>55</v>
      </c>
      <c r="I20" s="60">
        <v>290</v>
      </c>
      <c r="J20" s="60">
        <v>422</v>
      </c>
      <c r="K20" s="59">
        <v>40</v>
      </c>
      <c r="L20" s="60">
        <v>32</v>
      </c>
      <c r="M20" s="60">
        <v>571</v>
      </c>
      <c r="N20" s="60">
        <v>492</v>
      </c>
      <c r="O20" s="60">
        <v>0</v>
      </c>
      <c r="P20" s="60">
        <v>26</v>
      </c>
      <c r="Q20" s="38">
        <f t="shared" si="0"/>
        <v>4289</v>
      </c>
    </row>
    <row r="21" spans="1:17" ht="27" customHeight="1" x14ac:dyDescent="0.2">
      <c r="A21" s="10">
        <v>2240</v>
      </c>
      <c r="B21" s="4" t="s">
        <v>36</v>
      </c>
      <c r="C21" s="59">
        <v>11709</v>
      </c>
      <c r="D21" s="59">
        <v>1660</v>
      </c>
      <c r="E21" s="59">
        <v>23272</v>
      </c>
      <c r="F21" s="60">
        <v>2718</v>
      </c>
      <c r="G21" s="60">
        <v>205</v>
      </c>
      <c r="H21" s="60">
        <v>1704</v>
      </c>
      <c r="I21" s="60">
        <v>2396</v>
      </c>
      <c r="J21" s="60">
        <v>1079</v>
      </c>
      <c r="K21" s="59">
        <v>1415</v>
      </c>
      <c r="L21" s="60">
        <v>862</v>
      </c>
      <c r="M21" s="60">
        <v>430</v>
      </c>
      <c r="N21" s="60">
        <v>1574</v>
      </c>
      <c r="O21" s="60">
        <v>464</v>
      </c>
      <c r="P21" s="60">
        <v>1299</v>
      </c>
      <c r="Q21" s="38">
        <f t="shared" si="0"/>
        <v>50787</v>
      </c>
    </row>
    <row r="22" spans="1:17" ht="17.25" customHeight="1" x14ac:dyDescent="0.2">
      <c r="A22" s="10">
        <v>2250</v>
      </c>
      <c r="B22" s="4" t="s">
        <v>5</v>
      </c>
      <c r="C22" s="61">
        <v>0</v>
      </c>
      <c r="D22" s="61">
        <v>58</v>
      </c>
      <c r="E22" s="61">
        <v>0</v>
      </c>
      <c r="F22" s="60">
        <v>114</v>
      </c>
      <c r="G22" s="60">
        <v>0</v>
      </c>
      <c r="H22" s="60">
        <v>74</v>
      </c>
      <c r="I22" s="60">
        <v>147</v>
      </c>
      <c r="J22" s="60">
        <v>152</v>
      </c>
      <c r="K22" s="61">
        <v>0</v>
      </c>
      <c r="L22" s="60">
        <v>0</v>
      </c>
      <c r="M22" s="60">
        <v>0</v>
      </c>
      <c r="N22" s="60">
        <v>231</v>
      </c>
      <c r="O22" s="60">
        <v>0</v>
      </c>
      <c r="P22" s="60">
        <v>0</v>
      </c>
      <c r="Q22" s="38">
        <f t="shared" si="0"/>
        <v>776</v>
      </c>
    </row>
    <row r="23" spans="1:17" ht="27" customHeight="1" x14ac:dyDescent="0.2">
      <c r="A23" s="10">
        <v>2260</v>
      </c>
      <c r="B23" s="4" t="s">
        <v>37</v>
      </c>
      <c r="C23" s="59">
        <v>466</v>
      </c>
      <c r="D23" s="59">
        <v>230</v>
      </c>
      <c r="E23" s="59">
        <v>439</v>
      </c>
      <c r="F23" s="60">
        <v>7</v>
      </c>
      <c r="G23" s="60">
        <v>0</v>
      </c>
      <c r="H23" s="60">
        <v>223</v>
      </c>
      <c r="I23" s="60">
        <v>114</v>
      </c>
      <c r="J23" s="60">
        <v>229</v>
      </c>
      <c r="K23" s="59">
        <v>0</v>
      </c>
      <c r="L23" s="60">
        <v>0</v>
      </c>
      <c r="M23" s="60">
        <v>79</v>
      </c>
      <c r="N23" s="60">
        <v>571</v>
      </c>
      <c r="O23" s="60">
        <v>29</v>
      </c>
      <c r="P23" s="60">
        <v>0</v>
      </c>
      <c r="Q23" s="38">
        <f t="shared" si="0"/>
        <v>2387</v>
      </c>
    </row>
    <row r="24" spans="1:17" ht="40.5" customHeight="1" x14ac:dyDescent="0.2">
      <c r="A24" s="9">
        <v>2300</v>
      </c>
      <c r="B24" s="2" t="s">
        <v>38</v>
      </c>
      <c r="C24" s="28">
        <v>16319</v>
      </c>
      <c r="D24" s="28">
        <v>33208</v>
      </c>
      <c r="E24" s="28">
        <v>40952</v>
      </c>
      <c r="F24" s="28">
        <v>4937</v>
      </c>
      <c r="G24" s="42">
        <v>6552</v>
      </c>
      <c r="H24" s="28">
        <v>13562</v>
      </c>
      <c r="I24" s="28">
        <v>6131</v>
      </c>
      <c r="J24" s="28">
        <v>11912</v>
      </c>
      <c r="K24" s="28">
        <v>7627</v>
      </c>
      <c r="L24" s="28">
        <v>5616</v>
      </c>
      <c r="M24" s="28">
        <v>12640</v>
      </c>
      <c r="N24" s="28">
        <v>24741</v>
      </c>
      <c r="O24" s="28">
        <v>5732</v>
      </c>
      <c r="P24" s="28">
        <v>4576</v>
      </c>
      <c r="Q24" s="40">
        <f t="shared" si="0"/>
        <v>194505</v>
      </c>
    </row>
    <row r="25" spans="1:17" ht="15.75" customHeight="1" x14ac:dyDescent="0.2">
      <c r="A25" s="12">
        <v>2310</v>
      </c>
      <c r="B25" s="4" t="s">
        <v>39</v>
      </c>
      <c r="C25" s="59">
        <v>2128</v>
      </c>
      <c r="D25" s="59">
        <v>5375</v>
      </c>
      <c r="E25" s="59">
        <v>1395</v>
      </c>
      <c r="F25" s="60">
        <v>349</v>
      </c>
      <c r="G25" s="60">
        <v>320</v>
      </c>
      <c r="H25" s="60">
        <v>3883</v>
      </c>
      <c r="I25" s="60">
        <v>1234</v>
      </c>
      <c r="J25" s="60">
        <v>1172</v>
      </c>
      <c r="K25" s="59">
        <v>490</v>
      </c>
      <c r="L25" s="60">
        <v>611</v>
      </c>
      <c r="M25" s="60">
        <v>1970</v>
      </c>
      <c r="N25" s="60">
        <v>1772</v>
      </c>
      <c r="O25" s="60">
        <v>202</v>
      </c>
      <c r="P25" s="60">
        <v>332</v>
      </c>
      <c r="Q25" s="38">
        <f t="shared" si="0"/>
        <v>21233</v>
      </c>
    </row>
    <row r="26" spans="1:17" ht="27.75" customHeight="1" x14ac:dyDescent="0.2">
      <c r="A26" s="12">
        <v>2320</v>
      </c>
      <c r="B26" s="4" t="s">
        <v>6</v>
      </c>
      <c r="C26" s="61">
        <v>319</v>
      </c>
      <c r="D26" s="61">
        <v>0</v>
      </c>
      <c r="E26" s="61">
        <v>0</v>
      </c>
      <c r="F26" s="60">
        <v>0</v>
      </c>
      <c r="G26" s="60">
        <v>0</v>
      </c>
      <c r="H26" s="60">
        <v>0</v>
      </c>
      <c r="I26" s="60">
        <v>5</v>
      </c>
      <c r="J26" s="60">
        <v>0</v>
      </c>
      <c r="K26" s="61">
        <v>2567</v>
      </c>
      <c r="L26" s="60">
        <v>0</v>
      </c>
      <c r="M26" s="60">
        <v>726</v>
      </c>
      <c r="N26" s="60">
        <v>4788</v>
      </c>
      <c r="O26" s="60">
        <v>1491</v>
      </c>
      <c r="P26" s="60">
        <v>394</v>
      </c>
      <c r="Q26" s="38">
        <f t="shared" si="0"/>
        <v>10290</v>
      </c>
    </row>
    <row r="27" spans="1:17" ht="23.25" customHeight="1" x14ac:dyDescent="0.2">
      <c r="A27" s="12">
        <v>2340</v>
      </c>
      <c r="B27" s="4" t="s">
        <v>40</v>
      </c>
      <c r="C27" s="59">
        <v>13</v>
      </c>
      <c r="D27" s="59">
        <v>0</v>
      </c>
      <c r="E27" s="59">
        <v>66</v>
      </c>
      <c r="F27" s="60">
        <v>0</v>
      </c>
      <c r="G27" s="60">
        <v>0</v>
      </c>
      <c r="H27" s="60">
        <v>9</v>
      </c>
      <c r="I27" s="60">
        <v>0</v>
      </c>
      <c r="J27" s="60">
        <v>0</v>
      </c>
      <c r="K27" s="59">
        <v>17</v>
      </c>
      <c r="L27" s="60">
        <v>0</v>
      </c>
      <c r="M27" s="60">
        <v>8</v>
      </c>
      <c r="N27" s="60">
        <v>12</v>
      </c>
      <c r="O27" s="60">
        <v>0</v>
      </c>
      <c r="P27" s="60">
        <v>21</v>
      </c>
      <c r="Q27" s="38">
        <f t="shared" si="0"/>
        <v>146</v>
      </c>
    </row>
    <row r="28" spans="1:17" ht="20.25" customHeight="1" x14ac:dyDescent="0.2">
      <c r="A28" s="12">
        <v>2350</v>
      </c>
      <c r="B28" s="4" t="s">
        <v>7</v>
      </c>
      <c r="C28" s="59">
        <v>1239</v>
      </c>
      <c r="D28" s="59">
        <v>2286</v>
      </c>
      <c r="E28" s="59">
        <v>3136</v>
      </c>
      <c r="F28" s="60">
        <v>339</v>
      </c>
      <c r="G28" s="60">
        <v>403</v>
      </c>
      <c r="H28" s="60">
        <v>1042</v>
      </c>
      <c r="I28" s="60">
        <v>506</v>
      </c>
      <c r="J28" s="60">
        <v>2566</v>
      </c>
      <c r="K28" s="59">
        <v>1102</v>
      </c>
      <c r="L28" s="60">
        <v>1067</v>
      </c>
      <c r="M28" s="60">
        <v>3206</v>
      </c>
      <c r="N28" s="60">
        <v>3189</v>
      </c>
      <c r="O28" s="60">
        <v>1195</v>
      </c>
      <c r="P28" s="60">
        <v>745</v>
      </c>
      <c r="Q28" s="38">
        <f t="shared" si="0"/>
        <v>22021</v>
      </c>
    </row>
    <row r="29" spans="1:17" ht="38.25" customHeight="1" x14ac:dyDescent="0.2">
      <c r="A29" s="12">
        <v>2360</v>
      </c>
      <c r="B29" s="4" t="s">
        <v>41</v>
      </c>
      <c r="C29" s="61">
        <v>111</v>
      </c>
      <c r="D29" s="61">
        <v>578</v>
      </c>
      <c r="E29" s="61">
        <v>229</v>
      </c>
      <c r="F29" s="60">
        <v>0</v>
      </c>
      <c r="G29" s="60">
        <v>0</v>
      </c>
      <c r="H29" s="60">
        <v>56</v>
      </c>
      <c r="I29" s="60">
        <v>35</v>
      </c>
      <c r="J29" s="60">
        <v>56</v>
      </c>
      <c r="K29" s="61">
        <v>0</v>
      </c>
      <c r="L29" s="60">
        <v>58</v>
      </c>
      <c r="M29" s="60">
        <v>242</v>
      </c>
      <c r="N29" s="60">
        <v>66</v>
      </c>
      <c r="O29" s="60">
        <v>0</v>
      </c>
      <c r="P29" s="60">
        <v>15</v>
      </c>
      <c r="Q29" s="38">
        <f t="shared" si="0"/>
        <v>1446</v>
      </c>
    </row>
    <row r="30" spans="1:17" ht="24.75" customHeight="1" x14ac:dyDescent="0.2">
      <c r="A30" s="43">
        <v>2363</v>
      </c>
      <c r="B30" s="41" t="s">
        <v>44</v>
      </c>
      <c r="C30" s="59">
        <v>11405</v>
      </c>
      <c r="D30" s="59">
        <v>23969</v>
      </c>
      <c r="E30" s="59">
        <v>34065</v>
      </c>
      <c r="F30" s="60">
        <v>4067</v>
      </c>
      <c r="G30" s="60">
        <v>5606</v>
      </c>
      <c r="H30" s="60">
        <v>7978</v>
      </c>
      <c r="I30" s="60">
        <v>3808</v>
      </c>
      <c r="J30" s="60">
        <v>7272</v>
      </c>
      <c r="K30" s="59">
        <v>2854</v>
      </c>
      <c r="L30" s="60">
        <v>3560</v>
      </c>
      <c r="M30" s="60">
        <v>6196</v>
      </c>
      <c r="N30" s="60">
        <v>13583</v>
      </c>
      <c r="O30" s="60">
        <v>2834</v>
      </c>
      <c r="P30" s="60">
        <v>2916</v>
      </c>
      <c r="Q30" s="38">
        <f t="shared" si="0"/>
        <v>130113</v>
      </c>
    </row>
    <row r="31" spans="1:17" ht="20.25" customHeight="1" x14ac:dyDescent="0.2">
      <c r="A31" s="12">
        <v>2370</v>
      </c>
      <c r="B31" s="22" t="s">
        <v>33</v>
      </c>
      <c r="C31" s="59">
        <v>1104</v>
      </c>
      <c r="D31" s="59">
        <v>1000</v>
      </c>
      <c r="E31" s="59">
        <v>2061</v>
      </c>
      <c r="F31" s="30">
        <v>182</v>
      </c>
      <c r="G31" s="30">
        <v>223</v>
      </c>
      <c r="H31" s="30">
        <v>594</v>
      </c>
      <c r="I31" s="30">
        <v>543</v>
      </c>
      <c r="J31" s="30">
        <v>846</v>
      </c>
      <c r="K31" s="59">
        <v>597</v>
      </c>
      <c r="L31" s="30">
        <v>320</v>
      </c>
      <c r="M31" s="30">
        <v>292</v>
      </c>
      <c r="N31" s="30">
        <v>1331</v>
      </c>
      <c r="O31" s="30">
        <v>10</v>
      </c>
      <c r="P31" s="30">
        <v>153</v>
      </c>
      <c r="Q31" s="38">
        <f t="shared" si="0"/>
        <v>9256</v>
      </c>
    </row>
    <row r="32" spans="1:17" ht="21.75" customHeight="1" x14ac:dyDescent="0.2">
      <c r="A32" s="11">
        <v>2400</v>
      </c>
      <c r="B32" s="2" t="s">
        <v>8</v>
      </c>
      <c r="C32" s="64">
        <v>0</v>
      </c>
      <c r="D32" s="64">
        <v>0</v>
      </c>
      <c r="E32" s="64">
        <v>65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64">
        <v>0</v>
      </c>
      <c r="L32" s="42">
        <v>0</v>
      </c>
      <c r="M32" s="42">
        <v>0</v>
      </c>
      <c r="N32" s="42">
        <v>51</v>
      </c>
      <c r="O32" s="42">
        <v>0</v>
      </c>
      <c r="P32" s="42">
        <v>0</v>
      </c>
      <c r="Q32" s="40">
        <f t="shared" si="0"/>
        <v>116</v>
      </c>
    </row>
    <row r="33" spans="1:18" ht="18.75" customHeight="1" x14ac:dyDescent="0.2">
      <c r="A33" s="11">
        <v>5233</v>
      </c>
      <c r="B33" s="23" t="s">
        <v>34</v>
      </c>
      <c r="C33" s="64">
        <v>0</v>
      </c>
      <c r="D33" s="64">
        <v>0</v>
      </c>
      <c r="E33" s="64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64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0">
        <f t="shared" si="0"/>
        <v>0</v>
      </c>
    </row>
    <row r="34" spans="1:18" ht="18" customHeight="1" x14ac:dyDescent="0.2">
      <c r="A34" s="81" t="s">
        <v>9</v>
      </c>
      <c r="B34" s="82"/>
      <c r="C34" s="42">
        <f>C14+C15+C16+C17+C24+C32+C33</f>
        <v>106271</v>
      </c>
      <c r="D34" s="28">
        <f t="shared" ref="D34:E34" si="1">D14+D15+D16+D17+D24+D32+D33</f>
        <v>197221</v>
      </c>
      <c r="E34" s="28">
        <f t="shared" si="1"/>
        <v>294958</v>
      </c>
      <c r="F34" s="28">
        <f t="shared" ref="F34:P34" si="2">F14+F15+F16+F17+F24+F32+F33</f>
        <v>47394</v>
      </c>
      <c r="G34" s="28">
        <f t="shared" si="2"/>
        <v>41692</v>
      </c>
      <c r="H34" s="28">
        <f t="shared" si="2"/>
        <v>90387</v>
      </c>
      <c r="I34" s="28">
        <f t="shared" si="2"/>
        <v>46169</v>
      </c>
      <c r="J34" s="28">
        <f t="shared" si="2"/>
        <v>83836</v>
      </c>
      <c r="K34" s="42">
        <f t="shared" si="2"/>
        <v>33422</v>
      </c>
      <c r="L34" s="28">
        <f t="shared" si="2"/>
        <v>40173</v>
      </c>
      <c r="M34" s="28">
        <f t="shared" si="2"/>
        <v>60449</v>
      </c>
      <c r="N34" s="28">
        <f t="shared" si="2"/>
        <v>110843</v>
      </c>
      <c r="O34" s="28">
        <f t="shared" si="2"/>
        <v>25290</v>
      </c>
      <c r="P34" s="28">
        <f t="shared" si="2"/>
        <v>33553</v>
      </c>
      <c r="Q34" s="40">
        <f t="shared" si="0"/>
        <v>1211658</v>
      </c>
    </row>
    <row r="35" spans="1:18" ht="30" customHeight="1" x14ac:dyDescent="0.2">
      <c r="A35" s="81" t="s">
        <v>56</v>
      </c>
      <c r="B35" s="84"/>
      <c r="C35" s="29">
        <f t="shared" ref="C35:Q35" si="3">C34/12/C12</f>
        <v>201.27083333333331</v>
      </c>
      <c r="D35" s="29">
        <f t="shared" si="3"/>
        <v>171.1987847222222</v>
      </c>
      <c r="E35" s="29">
        <f t="shared" si="3"/>
        <v>175.5702380952381</v>
      </c>
      <c r="F35" s="29">
        <f t="shared" si="3"/>
        <v>207.86842105263159</v>
      </c>
      <c r="G35" s="29">
        <f t="shared" si="3"/>
        <v>151.05797101449275</v>
      </c>
      <c r="H35" s="29">
        <f t="shared" si="3"/>
        <v>242.9758064516129</v>
      </c>
      <c r="I35" s="29">
        <f t="shared" si="3"/>
        <v>240.46354166666666</v>
      </c>
      <c r="J35" s="29">
        <f t="shared" si="3"/>
        <v>258.75308641975306</v>
      </c>
      <c r="K35" s="29">
        <f t="shared" si="3"/>
        <v>348.14583333333331</v>
      </c>
      <c r="L35" s="29">
        <f t="shared" si="3"/>
        <v>239.125</v>
      </c>
      <c r="M35" s="29">
        <f t="shared" si="3"/>
        <v>209.89236111111111</v>
      </c>
      <c r="N35" s="29">
        <f t="shared" si="3"/>
        <v>164.94494047619045</v>
      </c>
      <c r="O35" s="29">
        <f t="shared" si="3"/>
        <v>191.59090909090909</v>
      </c>
      <c r="P35" s="29">
        <f t="shared" si="3"/>
        <v>254.18939393939397</v>
      </c>
      <c r="Q35" s="29">
        <f t="shared" si="3"/>
        <v>194.17596153846154</v>
      </c>
    </row>
    <row r="36" spans="1:18" x14ac:dyDescent="0.2">
      <c r="D36" s="6"/>
    </row>
    <row r="37" spans="1:18" x14ac:dyDescent="0.2">
      <c r="B37" s="13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">
      <c r="B38" s="36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6"/>
    </row>
    <row r="39" spans="1:18" x14ac:dyDescent="0.2">
      <c r="B39" s="3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">
      <c r="B40" s="13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2" spans="1:18" x14ac:dyDescent="0.2">
      <c r="C42" s="14"/>
      <c r="D42" s="14"/>
      <c r="E42" s="14"/>
      <c r="H42" s="16"/>
    </row>
    <row r="44" spans="1:18" x14ac:dyDescent="0.2">
      <c r="E44" s="14"/>
    </row>
  </sheetData>
  <mergeCells count="3">
    <mergeCell ref="A34:B34"/>
    <mergeCell ref="A35:B35"/>
    <mergeCell ref="A13:F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</vt:lpstr>
      <vt:lpstr>bērni no 5 gadu vec.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LindaV</cp:lastModifiedBy>
  <cp:lastPrinted>2019-02-28T06:13:08Z</cp:lastPrinted>
  <dcterms:created xsi:type="dcterms:W3CDTF">2004-02-26T13:25:26Z</dcterms:created>
  <dcterms:modified xsi:type="dcterms:W3CDTF">2021-10-01T11:03:41Z</dcterms:modified>
</cp:coreProperties>
</file>